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292" windowHeight="6492" tabRatio="950" activeTab="0"/>
  </bookViews>
  <sheets>
    <sheet name="S-1" sheetId="1" r:id="rId1"/>
    <sheet name="S-2" sheetId="2" r:id="rId2"/>
    <sheet name="S-3" sheetId="3" r:id="rId3"/>
    <sheet name="S-4" sheetId="4" r:id="rId4"/>
    <sheet name="S-5" sheetId="5" r:id="rId5"/>
    <sheet name="S-6" sheetId="6" r:id="rId6"/>
    <sheet name="S-7" sheetId="7" r:id="rId7"/>
    <sheet name="S-8" sheetId="8" r:id="rId8"/>
    <sheet name="S-9" sheetId="9" r:id="rId9"/>
    <sheet name="S-10" sheetId="10" r:id="rId10"/>
    <sheet name="S-11" sheetId="11" r:id="rId11"/>
    <sheet name="VERILER" sheetId="12" r:id="rId12"/>
    <sheet name="S-12" sheetId="13" r:id="rId13"/>
    <sheet name="S-13" sheetId="14" r:id="rId14"/>
    <sheet name="S-14" sheetId="15" r:id="rId15"/>
    <sheet name="S-15" sheetId="16" r:id="rId16"/>
    <sheet name="S-16" sheetId="17" r:id="rId17"/>
    <sheet name="S-17" sheetId="18" r:id="rId18"/>
    <sheet name="S-18" sheetId="19" r:id="rId19"/>
    <sheet name="S-19" sheetId="20" r:id="rId20"/>
  </sheets>
  <definedNames/>
  <calcPr fullCalcOnLoad="1"/>
</workbook>
</file>

<file path=xl/sharedStrings.xml><?xml version="1.0" encoding="utf-8"?>
<sst xmlns="http://schemas.openxmlformats.org/spreadsheetml/2006/main" count="602" uniqueCount="223">
  <si>
    <t>SONUÇ</t>
  </si>
  <si>
    <t>işlemini gerçekleştiriniz</t>
  </si>
  <si>
    <t>ALACAKLAR</t>
  </si>
  <si>
    <t>Yukarıdaki tabloda büyük sayılar için,</t>
  </si>
  <si>
    <t>Binlik ayıracı, ondalık haneleri azaltma ve  para birimini kullanarak sayıların hepsinin</t>
  </si>
  <si>
    <t>Yandaki tabloda büyük sayılar için,</t>
  </si>
  <si>
    <t>PARÇA</t>
  </si>
  <si>
    <t>ADET</t>
  </si>
  <si>
    <t>BİRİM FİYAT</t>
  </si>
  <si>
    <t>TOPLAM FİYAT</t>
  </si>
  <si>
    <t>IP CPU 400</t>
  </si>
  <si>
    <t>128 MB RAM</t>
  </si>
  <si>
    <t>52XCD ROOM</t>
  </si>
  <si>
    <t>TV KARTI</t>
  </si>
  <si>
    <t>FARE</t>
  </si>
  <si>
    <t>56 K MODEM</t>
  </si>
  <si>
    <t>ATX KASA</t>
  </si>
  <si>
    <t>17" MONİTÖR</t>
  </si>
  <si>
    <t>MİKROFON</t>
  </si>
  <si>
    <t>SES KARTI</t>
  </si>
  <si>
    <t>YAZICI</t>
  </si>
  <si>
    <t>Tabloda adet ve birim fiyatları verilen parçalar için,</t>
  </si>
  <si>
    <t>a) Toplam fiyat sütununa (D2-D12 arası) toplam fiyatlar hesaplanıp yazılacak (adet ve birim fiyat çarpılarak hesaplanacak)</t>
  </si>
  <si>
    <t>c) Bütün hesaplanan rakamlar hücrelerin ortasına yazdırılacak</t>
  </si>
  <si>
    <t>TOPLAM =</t>
  </si>
  <si>
    <t>ALIŞ</t>
  </si>
  <si>
    <t>KAR</t>
  </si>
  <si>
    <t>SATIŞ</t>
  </si>
  <si>
    <t>KAR ORANI</t>
  </si>
  <si>
    <t>MAL ADI</t>
  </si>
  <si>
    <t>Takım Elbise</t>
  </si>
  <si>
    <t>Ayakkabı</t>
  </si>
  <si>
    <t>Palto</t>
  </si>
  <si>
    <t>Ceket</t>
  </si>
  <si>
    <t>Kaban</t>
  </si>
  <si>
    <t>Çorap</t>
  </si>
  <si>
    <t>Çanta</t>
  </si>
  <si>
    <t>Mendil</t>
  </si>
  <si>
    <t>Cüzdan</t>
  </si>
  <si>
    <t>Gömlek</t>
  </si>
  <si>
    <t>T-Shirt</t>
  </si>
  <si>
    <t>Jean</t>
  </si>
  <si>
    <t>a) B2 hücresinin adını (hücre adresini) KARORANI olarak değiştiriniz</t>
  </si>
  <si>
    <t>c) Her mal için toplam satış fiyatını hesaplattırınız (alış fiyatı+kar)</t>
  </si>
  <si>
    <t>b) KAR sütununa (C5-C16 arası), ALIŞ fiyatlarının B2 hücresindeki değer kadar (KARORANI'nın) yüzdesini hesaplattırınız</t>
  </si>
  <si>
    <t>AD SOYAD</t>
  </si>
  <si>
    <t>FİNAL</t>
  </si>
  <si>
    <t>Başak TÜRKAN</t>
  </si>
  <si>
    <t>Ebru İŞMEN</t>
  </si>
  <si>
    <t>Aydın ATİK</t>
  </si>
  <si>
    <t>Erhan YAZGI</t>
  </si>
  <si>
    <t>Özlem KOYUNCU</t>
  </si>
  <si>
    <t>Serkan GÜREL</t>
  </si>
  <si>
    <t>Emrah CENGİZ</t>
  </si>
  <si>
    <t>Serpil KARABULAK</t>
  </si>
  <si>
    <t>Erkan DAKDEVİR</t>
  </si>
  <si>
    <t>Selim ÇETİNER</t>
  </si>
  <si>
    <t>Nuray YAMAK</t>
  </si>
  <si>
    <t>A. Ata DUMAN</t>
  </si>
  <si>
    <t>Ender DURMAZ</t>
  </si>
  <si>
    <t>Taner SEZER</t>
  </si>
  <si>
    <t>Nurşen YİĞİT</t>
  </si>
  <si>
    <t>GENEL ORT</t>
  </si>
  <si>
    <t>b) FİNAL sütunundaki bütün hücrelere, ancak 0-100 arasında değer girişi için gerekli işlemi yapınız.</t>
  </si>
  <si>
    <t>c) FİNAL sütununa 0-100 arasında bir değer girilmediğinde "UYARI, 0 ile 100 arasında bir değer giriniz"</t>
  </si>
  <si>
    <t>şeklinde uyarı mesajı yazdıracak işlemleri yapınız.</t>
  </si>
  <si>
    <t>Okul No</t>
  </si>
  <si>
    <t>Ad Soyad</t>
  </si>
  <si>
    <t>S.No</t>
  </si>
  <si>
    <t>Adı ve Soyadı</t>
  </si>
  <si>
    <t>Tuğçe KASIRGA</t>
  </si>
  <si>
    <t>Buket KURT</t>
  </si>
  <si>
    <t>Halis KIZIL</t>
  </si>
  <si>
    <t>Zehra YILMAZ</t>
  </si>
  <si>
    <t>Dilay YAPAR</t>
  </si>
  <si>
    <t>Levent VARLIK</t>
  </si>
  <si>
    <t>Esin KAYA</t>
  </si>
  <si>
    <t>Aylar</t>
  </si>
  <si>
    <t>Günler</t>
  </si>
  <si>
    <t>No</t>
  </si>
  <si>
    <t>Tarih</t>
  </si>
  <si>
    <t>1,2 ve 3 nolu satırlardaki yazıları A-H hücreleri arasına birleştirip ortalayınız</t>
  </si>
  <si>
    <t>ORTALAMA =</t>
  </si>
  <si>
    <t>a) Sayıları tam olarak görünebilmesi için A sütununu en uygun genişlik olacak şekilde genişletiniz.</t>
  </si>
  <si>
    <t>b) D13 hücresine ise genel toplam (D2-D12 arasındaki rakamların toplamı) yazdırılacak</t>
  </si>
  <si>
    <t>Devam</t>
  </si>
  <si>
    <t>1.Vize</t>
  </si>
  <si>
    <t>2.Vize</t>
  </si>
  <si>
    <t>V. Ort.</t>
  </si>
  <si>
    <t>Final</t>
  </si>
  <si>
    <t>G. Ort.</t>
  </si>
  <si>
    <t>Sonuç</t>
  </si>
  <si>
    <t>Ramazan DEMİREL</t>
  </si>
  <si>
    <t>Devamlı</t>
  </si>
  <si>
    <t>Geçer</t>
  </si>
  <si>
    <t>Semih AKGÜN</t>
  </si>
  <si>
    <t>Kalır</t>
  </si>
  <si>
    <t>Hayati DEMİR</t>
  </si>
  <si>
    <t>Devamsız</t>
  </si>
  <si>
    <t>A. Arif AKDOĞAN</t>
  </si>
  <si>
    <t>Grm</t>
  </si>
  <si>
    <t>Recep ŞENTÜRK</t>
  </si>
  <si>
    <t>Ufuk BAYRAK</t>
  </si>
  <si>
    <t>Murat GÜNEŞ</t>
  </si>
  <si>
    <t>Nursel ALTAN</t>
  </si>
  <si>
    <t>Cemil CANSIZ</t>
  </si>
  <si>
    <t>Ali BULUT</t>
  </si>
  <si>
    <t>Yahya SONAKALAN</t>
  </si>
  <si>
    <t>Tülay ŞAHİN</t>
  </si>
  <si>
    <t>Esra ÖZDEMİR</t>
  </si>
  <si>
    <t>Adem URAL</t>
  </si>
  <si>
    <t>M. Serkan KAHRAMAN</t>
  </si>
  <si>
    <t>Ergin YELEKÇİ</t>
  </si>
  <si>
    <t>Metin ÇULHA</t>
  </si>
  <si>
    <t>Recep YEŞİLBAŞ</t>
  </si>
  <si>
    <t>Abdullah DULKAN</t>
  </si>
  <si>
    <t>Resul GÜLDÜ</t>
  </si>
  <si>
    <t>A. Fuat KAVAK</t>
  </si>
  <si>
    <t>Eray KURU</t>
  </si>
  <si>
    <t>SORU 8)</t>
  </si>
  <si>
    <t>Mevcut</t>
  </si>
  <si>
    <t>GEÇER</t>
  </si>
  <si>
    <t>KALIR</t>
  </si>
  <si>
    <t>Dersten, Geçen, Kalan, Final Sınavına Giren ve G.Ort'sı 70'den büyük olanları ilgili Fonksiyonları kulllanarak saydırınız</t>
  </si>
  <si>
    <t>formül içerdiklerinden herhangi bir değer girilmemesi amacıyla koruma altına alınız.</t>
  </si>
  <si>
    <t>Malın Cinsi</t>
  </si>
  <si>
    <t>Alış Fiyatı</t>
  </si>
  <si>
    <t>Kar</t>
  </si>
  <si>
    <t>Satış Fiyatı</t>
  </si>
  <si>
    <t>Kar Toplamı</t>
  </si>
  <si>
    <t>Kağıt</t>
  </si>
  <si>
    <t>Silgi</t>
  </si>
  <si>
    <t>Kurşun Kalem</t>
  </si>
  <si>
    <t>Tükenmez Kalem</t>
  </si>
  <si>
    <t>Dolma Kalem</t>
  </si>
  <si>
    <t>Asetat</t>
  </si>
  <si>
    <t>Zımba</t>
  </si>
  <si>
    <t>Toplu İğne</t>
  </si>
  <si>
    <t>Toner</t>
  </si>
  <si>
    <t>a) Bütün Mallar için %40 Kar 'ı hesaplattırın</t>
  </si>
  <si>
    <t>b) Alış Fiyatı ve Kar'ı toplayarak Satış Fiyatlarını bulun</t>
  </si>
  <si>
    <t>c) Yukarıdaki tabloya göre Alış Fiyatı 4.000.000 'dan büyük olan malzemelerin</t>
  </si>
  <si>
    <t xml:space="preserve">     Karlarını toplayarak E2 hücresine yazınız </t>
  </si>
  <si>
    <t>d) Bütün rakamlarda para birimini (TL), binlik ayıracı ve ondalık hane azaltmayı kullanarak sayıların hepsinin</t>
  </si>
  <si>
    <t xml:space="preserve">    Örnek : 25.000.000 TL formatında olması için gerekli işlemleri gerçekleştirin ve hücre genişliklerini en iyi uygun hale getiriniz</t>
  </si>
  <si>
    <t>c) Bir adet çalışma sayfası ekleyiniz.</t>
  </si>
  <si>
    <t/>
  </si>
  <si>
    <t>a) B sütunundaki Okul No'ları hücrelere sığmamıştır. En uygun genişlikte şekilde sığdırınız.</t>
  </si>
  <si>
    <t>b) B sütununun (S. No : 1-14 kişinin) hücre rengini SARI,</t>
  </si>
  <si>
    <t xml:space="preserve">    C sütununun (S. No : 1-14 kişinin) hücre rengini YEŞİL,</t>
  </si>
  <si>
    <t xml:space="preserve">    L sütununun (S. No : 1-14 kişinin) hücre rengini MAVİ,</t>
  </si>
  <si>
    <t>c) Bütün şemayı kenarlıklarını verip, tablo haline getiriniz.</t>
  </si>
  <si>
    <t>FARK</t>
  </si>
  <si>
    <t>% KAR ORANI</t>
  </si>
  <si>
    <t>a) Her Mal için SATIŞ ve ALIŞ fiyatları arasındaki FARKI hesaplayıp FARK sütünuna yazdırınız</t>
  </si>
  <si>
    <t>Sıra</t>
  </si>
  <si>
    <t>VERILER adlı sayfadaki Ad-Soyad sütunundaki isim listesinin (C2:C16)</t>
  </si>
  <si>
    <t>Hücre Adını LISTE olarak veriniz, Daha sonra bu sayfadaki Ad Soyad</t>
  </si>
  <si>
    <t>Sütununa (C2:C16) Açılan Kutu tipinde verilerin girilmesini sağlayınız.</t>
  </si>
  <si>
    <t>Yüksel ERDEM</t>
  </si>
  <si>
    <t>Melek DUMAN</t>
  </si>
  <si>
    <t>Kamil YURT</t>
  </si>
  <si>
    <t>Mustafa YEŞİL</t>
  </si>
  <si>
    <t>Birtan GÜR</t>
  </si>
  <si>
    <t>Ünsal KAHYAOĞLU</t>
  </si>
  <si>
    <t>Kamil GÜRDAL</t>
  </si>
  <si>
    <t>Tolga ATAR</t>
  </si>
  <si>
    <t>Volkan TAŞDEMİR</t>
  </si>
  <si>
    <t>Hanefi BIRNİ</t>
  </si>
  <si>
    <t>Gökçe BAYER</t>
  </si>
  <si>
    <t>Olcay ANAÇ</t>
  </si>
  <si>
    <t>İlker ÇAYIRLI</t>
  </si>
  <si>
    <t>Emine ÇİÇEK</t>
  </si>
  <si>
    <t>Ata KALKANLILAR</t>
  </si>
  <si>
    <t>Yukarıdaki Tabloda SONUÇ' u "GEÇER" olanlar için "yeşil" renkli ve "kalın" yazı yazılması,</t>
  </si>
  <si>
    <t>SONUÇ'u "KALIR" olanlar için "kırmızı" renki "italik" yazı yazılması için gerekli koşullu biçimlendirme</t>
  </si>
  <si>
    <t>%10'u</t>
  </si>
  <si>
    <t>b) A1-A16 satırları arasındaki genişliği 18 birim yapınız</t>
  </si>
  <si>
    <t>c) B sütununa da sayıların %10'larını yazdırınız</t>
  </si>
  <si>
    <t>BİLGİSAYAR KURSU</t>
  </si>
  <si>
    <t>EXCEL DERSİ UYGULAMA SINAVI</t>
  </si>
  <si>
    <t>No sütünuna 10'dan başlayıp yine 10ar 10ar artan şekilde 200'e kadar sayıları sıralayınız.</t>
  </si>
  <si>
    <t>Aylar 1 defa olarak Ayları sıralayınız</t>
  </si>
  <si>
    <t>Günler sütununa 2 defa olarak Günleri sıralayınız</t>
  </si>
  <si>
    <t>Örnek : 1.000.000.000 TL formatında olması için gerekli işlemleri gerçekleştiriniz.</t>
  </si>
  <si>
    <t>SORU</t>
  </si>
  <si>
    <t>ARA SINAV</t>
  </si>
  <si>
    <t>b) GENEL ORT.'sı 50 ve 50 den büyük olanlar GEÇER, diğerleri KALIR. SONUÇ sütununda uygulayınız</t>
  </si>
  <si>
    <t>a) Ara Sınav ve Final notunun toplamının yarısı (ortalaması) "GENEL ORTALAMA" yı verir. Hesaplatınız</t>
  </si>
  <si>
    <t>a) GENEL ORT. sütunundaki bütün hücrelere "DİKKAT!, BURAYA NOT GİRMEYİNİZ, FORMÜL İÇERİYOR" mesajı bırakınız</t>
  </si>
  <si>
    <t>Yukarıdaki tabloda sadece : Devam durumu "Devamlı" ve Sonuç durumu "Geçer" kişilerin Listelenmesini sağlayınız.</t>
  </si>
  <si>
    <t>NOT :    Veri / Süz / Otomatik Süz ile yapınız</t>
  </si>
  <si>
    <t>Durum</t>
  </si>
  <si>
    <t>G.ORT. 70'den BÜYÜK</t>
  </si>
  <si>
    <t>Yukarıdaki tabloda, ARA SINAV ve FİNAL sütunları hariç diğer hücreleri,</t>
  </si>
  <si>
    <t>G. ORT</t>
  </si>
  <si>
    <t>NOT : Bir Maldan elde edilen kar oranı : %KAR ORANI = FARK / ALIŞ FİYATI şeklinde hesaplanır</t>
  </si>
  <si>
    <t>Sonuç bölümünde; Devam durumu "Devamlı" ve G.Ort.'sı 50 den büyük olanlar için "Geçer"</t>
  </si>
  <si>
    <t xml:space="preserve"> diğerleri için ise "Kalır" yazdırılacak.</t>
  </si>
  <si>
    <t>NOT :   =EĞER(VE(....  ; .....) ; ....... ; ........;)  şeklinde formül kullanılacak</t>
  </si>
  <si>
    <t>a) A sütununun olduğu yere (SORU yazısının olduğu yere) bir sütun ekleyiniz</t>
  </si>
  <si>
    <t>b) SORU yazısının olduğu yere (2. Satır) bir satır ekleyiniz</t>
  </si>
  <si>
    <t>d) Eklediğiniz Çalışma sayfasının adını  CEVAP olarak değiştiriniz.</t>
  </si>
  <si>
    <t>NOT : b) şıkkında     =EĞER(....... ; ....... ; ........)   formülünü kullanınız</t>
  </si>
  <si>
    <t>NOT :  =EĞERSAY(......;.....)     formülünü kullanınız</t>
  </si>
  <si>
    <t xml:space="preserve">a) Yukarıdaki C2 (ARA SINAV)  hücre için değer değiştirici yapınız. </t>
  </si>
  <si>
    <t>b) Yukarıdaki D2 (FİNAL) hücresi için ise kaydırma çubuğu yapınız.</t>
  </si>
  <si>
    <t>G. ORT.</t>
  </si>
  <si>
    <t>b) %KAR ORANINI hesaplattırarak %KAR ORANI sütununa yazdırınız. Ondalık azalt ile virgülden sonra 2 hane bırakınız</t>
  </si>
  <si>
    <t>Yukarıdaki tabloyu, Final notuna göre artan, G. Ort. notuna göre azalan şekilde sıralayınız.</t>
  </si>
  <si>
    <t>ŞANLIURFA  MESLEK YÜKSEKOKULU</t>
  </si>
  <si>
    <t>Tarih Sütunundaki tarihleri (03Şubat 2005) formatına getiriniz.</t>
  </si>
  <si>
    <t>Tarih sütünundaki hücreleri eskiden yeniye sıralayınız ve sağa yaslayınız</t>
  </si>
  <si>
    <t>Cinsi</t>
  </si>
  <si>
    <t>Kazak</t>
  </si>
  <si>
    <t>Miktar</t>
  </si>
  <si>
    <t>Tutar</t>
  </si>
  <si>
    <t>TOPLAM</t>
  </si>
  <si>
    <t>Yandaki tabloyu oluşturunuz.</t>
  </si>
  <si>
    <t>TUTAR; satış fiyatı ile miktarının çarpımı olarak bulunacak.</t>
  </si>
  <si>
    <t>KDV; tutarın %18'idir.</t>
  </si>
  <si>
    <t>GENEL TOPLAM</t>
  </si>
  <si>
    <t>GENEL TOPLAM; Toplam ile kDV'nin toplamıdır.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</si>
</sst>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_-* #,##0.0\ &quot;TL&quot;_-;\-* #,##0.0\ &quot;TL&quot;_-;_-* &quot;-&quot;??\ &quot;TL&quot;_-;_-@_-"/>
    <numFmt numFmtId="167" formatCode="_-* #,##0\ &quot;TL&quot;_-;\-* #,##0\ &quot;TL&quot;_-;_-* &quot;-&quot;??\ &quot;TL&quot;_-;_-@_-"/>
    <numFmt numFmtId="168" formatCode="0.0000"/>
    <numFmt numFmtId="169" formatCode="0.000"/>
    <numFmt numFmtId="170" formatCode="_-* #,##0.000\ _T_L_-;\-* #,##0.000\ _T_L_-;_-* &quot;-&quot;??\ _T_L_-;_-@_-"/>
    <numFmt numFmtId="171" formatCode="_-* #,##0.0000\ _T_L_-;\-* #,##0.0000\ _T_L_-;_-* &quot;-&quot;??\ _T_L_-;_-@_-"/>
    <numFmt numFmtId="172" formatCode="_-* #,##0.000\ &quot;TL&quot;_-;\-* #,##0.000\ &quot;TL&quot;_-;_-* &quot;-&quot;??\ &quot;TL&quot;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16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20"/>
      <name val="Arial"/>
      <family val="2"/>
    </font>
    <font>
      <b/>
      <sz val="12"/>
      <color indexed="14"/>
      <name val="Arial"/>
      <family val="2"/>
    </font>
    <font>
      <b/>
      <u val="single"/>
      <sz val="12"/>
      <color indexed="20"/>
      <name val="Arial"/>
      <family val="2"/>
    </font>
    <font>
      <b/>
      <sz val="12"/>
      <color indexed="61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4" fontId="4" fillId="33" borderId="11" xfId="0" applyNumberFormat="1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34" borderId="10" xfId="0" applyFont="1" applyFill="1" applyBorder="1" applyAlignment="1">
      <alignment horizontal="left"/>
    </xf>
    <xf numFmtId="1" fontId="4" fillId="34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14" fontId="4" fillId="33" borderId="11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1" xfId="0" applyFont="1" applyFill="1" applyBorder="1" applyAlignment="1">
      <alignment horizontal="left"/>
    </xf>
    <xf numFmtId="0" fontId="10" fillId="35" borderId="12" xfId="0" applyFont="1" applyFill="1" applyBorder="1" applyAlignment="1">
      <alignment horizontal="left"/>
    </xf>
    <xf numFmtId="0" fontId="10" fillId="35" borderId="13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7" fontId="4" fillId="33" borderId="10" xfId="51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/>
    </xf>
    <xf numFmtId="0" fontId="8" fillId="35" borderId="10" xfId="62" applyNumberFormat="1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>
      <alignment horizontal="left"/>
    </xf>
    <xf numFmtId="169" fontId="8" fillId="34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 applyProtection="1">
      <alignment/>
      <protection/>
    </xf>
    <xf numFmtId="0" fontId="3" fillId="34" borderId="1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1" fontId="16" fillId="33" borderId="10" xfId="0" applyNumberFormat="1" applyFont="1" applyFill="1" applyBorder="1" applyAlignment="1" applyProtection="1">
      <alignment horizontal="left"/>
      <protection/>
    </xf>
    <xf numFmtId="0" fontId="16" fillId="33" borderId="10" xfId="51" applyNumberFormat="1" applyFont="1" applyFill="1" applyBorder="1" applyAlignment="1" applyProtection="1">
      <alignment horizontal="right"/>
      <protection/>
    </xf>
    <xf numFmtId="165" fontId="16" fillId="33" borderId="10" xfId="55" applyNumberFormat="1" applyFont="1" applyFill="1" applyBorder="1" applyAlignment="1" applyProtection="1">
      <alignment/>
      <protection/>
    </xf>
    <xf numFmtId="165" fontId="16" fillId="33" borderId="10" xfId="0" applyNumberFormat="1" applyFont="1" applyFill="1" applyBorder="1" applyAlignment="1" applyProtection="1">
      <alignment horizontal="center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15" fillId="34" borderId="10" xfId="0" applyFont="1" applyFill="1" applyBorder="1" applyAlignment="1" applyProtection="1">
      <alignment horizontal="left" vertical="center"/>
      <protection/>
    </xf>
    <xf numFmtId="0" fontId="15" fillId="34" borderId="14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right"/>
    </xf>
    <xf numFmtId="1" fontId="8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4" fontId="4" fillId="0" borderId="10" xfId="51" applyFont="1" applyBorder="1" applyAlignment="1">
      <alignment vertical="center"/>
    </xf>
    <xf numFmtId="0" fontId="4" fillId="0" borderId="0" xfId="0" applyFont="1" applyAlignment="1">
      <alignment vertical="center"/>
    </xf>
    <xf numFmtId="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10" fillId="35" borderId="11" xfId="0" applyFont="1" applyFill="1" applyBorder="1" applyAlignment="1">
      <alignment horizontal="left"/>
    </xf>
    <xf numFmtId="0" fontId="10" fillId="35" borderId="12" xfId="0" applyFont="1" applyFill="1" applyBorder="1" applyAlignment="1">
      <alignment horizontal="left"/>
    </xf>
    <xf numFmtId="0" fontId="10" fillId="35" borderId="13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12" fillId="35" borderId="10" xfId="0" applyFont="1" applyFill="1" applyBorder="1" applyAlignment="1">
      <alignment horizontal="left"/>
    </xf>
    <xf numFmtId="0" fontId="14" fillId="35" borderId="10" xfId="0" applyFont="1" applyFill="1" applyBorder="1" applyAlignment="1">
      <alignment horizontal="left"/>
    </xf>
    <xf numFmtId="0" fontId="12" fillId="35" borderId="11" xfId="0" applyFont="1" applyFill="1" applyBorder="1" applyAlignment="1">
      <alignment horizontal="left"/>
    </xf>
    <xf numFmtId="0" fontId="12" fillId="35" borderId="12" xfId="0" applyFont="1" applyFill="1" applyBorder="1" applyAlignment="1">
      <alignment horizontal="left"/>
    </xf>
    <xf numFmtId="0" fontId="12" fillId="35" borderId="13" xfId="0" applyFont="1" applyFill="1" applyBorder="1" applyAlignment="1">
      <alignment horizontal="left"/>
    </xf>
    <xf numFmtId="0" fontId="10" fillId="35" borderId="10" xfId="0" applyFont="1" applyFill="1" applyBorder="1" applyAlignment="1" applyProtection="1">
      <alignment horizontal="left"/>
      <protection/>
    </xf>
    <xf numFmtId="0" fontId="7" fillId="35" borderId="10" xfId="0" applyFont="1" applyFill="1" applyBorder="1" applyAlignment="1" applyProtection="1">
      <alignment horizontal="left"/>
      <protection/>
    </xf>
    <xf numFmtId="0" fontId="6" fillId="35" borderId="10" xfId="0" applyFont="1" applyFill="1" applyBorder="1" applyAlignment="1" applyProtection="1">
      <alignment horizontal="left"/>
      <protection/>
    </xf>
    <xf numFmtId="0" fontId="9" fillId="35" borderId="10" xfId="0" applyFont="1" applyFill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5.57421875" style="9" customWidth="1"/>
    <col min="2" max="2" width="14.57421875" style="9" customWidth="1"/>
    <col min="3" max="16384" width="9.140625" style="9" customWidth="1"/>
  </cols>
  <sheetData>
    <row r="1" spans="1:2" ht="15">
      <c r="A1" s="21" t="s">
        <v>2</v>
      </c>
      <c r="B1" s="16" t="s">
        <v>176</v>
      </c>
    </row>
    <row r="2" spans="1:2" ht="15">
      <c r="A2" s="6">
        <v>1000000000</v>
      </c>
      <c r="B2" s="4"/>
    </row>
    <row r="3" spans="1:2" ht="15">
      <c r="A3" s="6">
        <v>2000000000</v>
      </c>
      <c r="B3" s="4"/>
    </row>
    <row r="4" spans="1:2" ht="15">
      <c r="A4" s="6">
        <v>3000000000</v>
      </c>
      <c r="B4" s="4"/>
    </row>
    <row r="5" spans="1:2" ht="15">
      <c r="A5" s="6">
        <v>4000000000</v>
      </c>
      <c r="B5" s="4"/>
    </row>
    <row r="6" spans="1:2" ht="15">
      <c r="A6" s="6">
        <v>5000000000</v>
      </c>
      <c r="B6" s="4"/>
    </row>
    <row r="7" spans="1:2" ht="15">
      <c r="A7" s="6">
        <v>6000000000</v>
      </c>
      <c r="B7" s="4"/>
    </row>
    <row r="8" spans="1:2" ht="15">
      <c r="A8" s="6">
        <v>7000000000</v>
      </c>
      <c r="B8" s="4"/>
    </row>
    <row r="9" spans="1:2" ht="15">
      <c r="A9" s="6">
        <v>8000000000</v>
      </c>
      <c r="B9" s="4"/>
    </row>
    <row r="10" spans="1:2" ht="15">
      <c r="A10" s="6">
        <v>9000000000</v>
      </c>
      <c r="B10" s="4"/>
    </row>
    <row r="11" spans="1:2" ht="15">
      <c r="A11" s="6">
        <v>10000000000</v>
      </c>
      <c r="B11" s="4"/>
    </row>
    <row r="12" spans="1:2" ht="15">
      <c r="A12" s="6">
        <v>11000000000</v>
      </c>
      <c r="B12" s="4"/>
    </row>
    <row r="13" spans="1:2" ht="15">
      <c r="A13" s="6">
        <v>12000000000</v>
      </c>
      <c r="B13" s="4"/>
    </row>
    <row r="14" spans="1:2" ht="15">
      <c r="A14" s="6">
        <v>13000000000</v>
      </c>
      <c r="B14" s="4"/>
    </row>
    <row r="15" spans="1:2" ht="15">
      <c r="A15" s="6">
        <v>14000000000</v>
      </c>
      <c r="B15" s="4"/>
    </row>
    <row r="16" spans="1:2" ht="15">
      <c r="A16" s="6">
        <v>15000000000</v>
      </c>
      <c r="B16" s="4"/>
    </row>
    <row r="17" spans="1:2" ht="15">
      <c r="A17" s="6">
        <v>16000000000</v>
      </c>
      <c r="B17" s="4"/>
    </row>
    <row r="18" spans="1:11" ht="15">
      <c r="A18" s="87" t="s">
        <v>185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ht="15">
      <c r="A19" s="86" t="s">
        <v>3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1" ht="15">
      <c r="A20" s="85" t="s">
        <v>83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1" ht="15">
      <c r="A21" s="85" t="s">
        <v>177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</row>
    <row r="22" spans="1:11" ht="15">
      <c r="A22" s="85" t="s">
        <v>178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</row>
  </sheetData>
  <sheetProtection/>
  <mergeCells count="5">
    <mergeCell ref="A22:K22"/>
    <mergeCell ref="A19:K19"/>
    <mergeCell ref="A18:K18"/>
    <mergeCell ref="A20:K20"/>
    <mergeCell ref="A21:K21"/>
  </mergeCell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20" sqref="A20:L20"/>
    </sheetView>
  </sheetViews>
  <sheetFormatPr defaultColWidth="9.140625" defaultRowHeight="12.75"/>
  <cols>
    <col min="1" max="1" width="22.00390625" style="9" bestFit="1" customWidth="1"/>
    <col min="2" max="2" width="13.8515625" style="9" bestFit="1" customWidth="1"/>
    <col min="3" max="3" width="8.00390625" style="9" bestFit="1" customWidth="1"/>
    <col min="4" max="4" width="14.8515625" style="9" bestFit="1" customWidth="1"/>
    <col min="5" max="5" width="11.7109375" style="9" customWidth="1"/>
    <col min="6" max="16384" width="9.140625" style="9" customWidth="1"/>
  </cols>
  <sheetData>
    <row r="1" spans="1:5" ht="15">
      <c r="A1" s="20" t="s">
        <v>45</v>
      </c>
      <c r="B1" s="20" t="s">
        <v>186</v>
      </c>
      <c r="C1" s="20" t="s">
        <v>46</v>
      </c>
      <c r="D1" s="20" t="s">
        <v>62</v>
      </c>
      <c r="E1" s="20" t="s">
        <v>0</v>
      </c>
    </row>
    <row r="2" spans="1:5" ht="15">
      <c r="A2" s="25" t="s">
        <v>47</v>
      </c>
      <c r="B2" s="3">
        <v>20</v>
      </c>
      <c r="C2" s="3">
        <v>75</v>
      </c>
      <c r="D2" s="40"/>
      <c r="E2" s="40"/>
    </row>
    <row r="3" spans="1:5" ht="15">
      <c r="A3" s="25" t="s">
        <v>48</v>
      </c>
      <c r="B3" s="3">
        <v>30</v>
      </c>
      <c r="C3" s="3">
        <v>25</v>
      </c>
      <c r="D3" s="40"/>
      <c r="E3" s="40"/>
    </row>
    <row r="4" spans="1:5" ht="15">
      <c r="A4" s="25" t="s">
        <v>49</v>
      </c>
      <c r="B4" s="3">
        <v>40</v>
      </c>
      <c r="C4" s="3">
        <v>60</v>
      </c>
      <c r="D4" s="40"/>
      <c r="E4" s="40"/>
    </row>
    <row r="5" spans="1:5" ht="15">
      <c r="A5" s="25" t="s">
        <v>50</v>
      </c>
      <c r="B5" s="3">
        <v>50</v>
      </c>
      <c r="C5" s="3">
        <v>35</v>
      </c>
      <c r="D5" s="40"/>
      <c r="E5" s="40"/>
    </row>
    <row r="6" spans="1:5" ht="15">
      <c r="A6" s="25" t="s">
        <v>51</v>
      </c>
      <c r="B6" s="3">
        <v>60</v>
      </c>
      <c r="C6" s="3">
        <v>70</v>
      </c>
      <c r="D6" s="40"/>
      <c r="E6" s="40"/>
    </row>
    <row r="7" spans="1:5" ht="15">
      <c r="A7" s="25" t="s">
        <v>52</v>
      </c>
      <c r="B7" s="3">
        <v>25</v>
      </c>
      <c r="C7" s="3">
        <v>10</v>
      </c>
      <c r="D7" s="40"/>
      <c r="E7" s="40"/>
    </row>
    <row r="8" spans="1:5" ht="15">
      <c r="A8" s="25" t="s">
        <v>53</v>
      </c>
      <c r="B8" s="3">
        <v>80</v>
      </c>
      <c r="C8" s="3">
        <v>52</v>
      </c>
      <c r="D8" s="40"/>
      <c r="E8" s="40"/>
    </row>
    <row r="9" spans="1:5" ht="15">
      <c r="A9" s="25" t="s">
        <v>54</v>
      </c>
      <c r="B9" s="3">
        <v>72</v>
      </c>
      <c r="C9" s="3">
        <v>50</v>
      </c>
      <c r="D9" s="40"/>
      <c r="E9" s="40"/>
    </row>
    <row r="10" spans="1:5" ht="15">
      <c r="A10" s="25" t="s">
        <v>55</v>
      </c>
      <c r="B10" s="3">
        <v>98</v>
      </c>
      <c r="C10" s="3">
        <v>55</v>
      </c>
      <c r="D10" s="40"/>
      <c r="E10" s="40"/>
    </row>
    <row r="11" spans="1:5" ht="15">
      <c r="A11" s="25" t="s">
        <v>56</v>
      </c>
      <c r="B11" s="3">
        <v>12</v>
      </c>
      <c r="C11" s="3">
        <v>38</v>
      </c>
      <c r="D11" s="40"/>
      <c r="E11" s="40"/>
    </row>
    <row r="12" spans="1:5" ht="15">
      <c r="A12" s="25" t="s">
        <v>57</v>
      </c>
      <c r="B12" s="3">
        <v>32</v>
      </c>
      <c r="C12" s="3">
        <v>100</v>
      </c>
      <c r="D12" s="40"/>
      <c r="E12" s="40"/>
    </row>
    <row r="13" spans="1:5" ht="15">
      <c r="A13" s="25" t="s">
        <v>58</v>
      </c>
      <c r="B13" s="3">
        <v>40</v>
      </c>
      <c r="C13" s="3">
        <v>56</v>
      </c>
      <c r="D13" s="40"/>
      <c r="E13" s="40"/>
    </row>
    <row r="14" spans="1:5" ht="15">
      <c r="A14" s="25" t="s">
        <v>59</v>
      </c>
      <c r="B14" s="3">
        <v>50</v>
      </c>
      <c r="C14" s="3">
        <v>78</v>
      </c>
      <c r="D14" s="40"/>
      <c r="E14" s="40"/>
    </row>
    <row r="15" spans="1:5" ht="15">
      <c r="A15" s="25" t="s">
        <v>60</v>
      </c>
      <c r="B15" s="3">
        <v>60</v>
      </c>
      <c r="C15" s="3">
        <v>90</v>
      </c>
      <c r="D15" s="40"/>
      <c r="E15" s="40"/>
    </row>
    <row r="16" spans="1:5" ht="15">
      <c r="A16" s="25" t="s">
        <v>61</v>
      </c>
      <c r="B16" s="3">
        <v>88</v>
      </c>
      <c r="C16" s="3">
        <v>80</v>
      </c>
      <c r="D16" s="40"/>
      <c r="E16" s="40"/>
    </row>
    <row r="17" spans="1:5" ht="15">
      <c r="A17" s="41" t="s">
        <v>82</v>
      </c>
      <c r="B17" s="42">
        <f>AVERAGE(B2:B16)</f>
        <v>50.46666666666667</v>
      </c>
      <c r="C17" s="3"/>
      <c r="D17" s="3"/>
      <c r="E17" s="3"/>
    </row>
    <row r="19" spans="1:12" ht="15">
      <c r="A19" s="87" t="s">
        <v>185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2" ht="15">
      <c r="A20" s="86" t="s">
        <v>189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ht="15">
      <c r="A21" s="86" t="s">
        <v>63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15">
      <c r="A22" s="89" t="s">
        <v>64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1"/>
    </row>
    <row r="23" spans="1:12" ht="15">
      <c r="A23" s="86" t="s">
        <v>65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</sheetData>
  <sheetProtection/>
  <mergeCells count="5">
    <mergeCell ref="A23:L23"/>
    <mergeCell ref="A22:L22"/>
    <mergeCell ref="A19:L19"/>
    <mergeCell ref="A20:L20"/>
    <mergeCell ref="A21:L2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57421875" style="9" bestFit="1" customWidth="1"/>
    <col min="2" max="2" width="16.8515625" style="9" bestFit="1" customWidth="1"/>
    <col min="3" max="3" width="30.421875" style="9" customWidth="1"/>
    <col min="4" max="4" width="5.28125" style="9" customWidth="1"/>
    <col min="5" max="5" width="9.7109375" style="9" customWidth="1"/>
    <col min="6" max="16384" width="9.140625" style="9" customWidth="1"/>
  </cols>
  <sheetData>
    <row r="1" spans="1:3" ht="15">
      <c r="A1" s="16" t="s">
        <v>155</v>
      </c>
      <c r="B1" s="45" t="s">
        <v>66</v>
      </c>
      <c r="C1" s="45" t="s">
        <v>67</v>
      </c>
    </row>
    <row r="2" spans="1:3" ht="15">
      <c r="A2" s="6">
        <v>1</v>
      </c>
      <c r="B2" s="23">
        <v>200121401002</v>
      </c>
      <c r="C2" s="4"/>
    </row>
    <row r="3" spans="1:3" ht="15">
      <c r="A3" s="6">
        <v>2</v>
      </c>
      <c r="B3" s="23">
        <v>200121401003</v>
      </c>
      <c r="C3" s="4"/>
    </row>
    <row r="4" spans="1:3" ht="15">
      <c r="A4" s="6">
        <v>3</v>
      </c>
      <c r="B4" s="23">
        <v>200121401004</v>
      </c>
      <c r="C4" s="4"/>
    </row>
    <row r="5" spans="1:3" ht="15">
      <c r="A5" s="6">
        <v>4</v>
      </c>
      <c r="B5" s="23">
        <v>200121401005</v>
      </c>
      <c r="C5" s="4"/>
    </row>
    <row r="6" spans="1:3" ht="15">
      <c r="A6" s="6">
        <v>5</v>
      </c>
      <c r="B6" s="23">
        <v>200121401007</v>
      </c>
      <c r="C6" s="4"/>
    </row>
    <row r="7" spans="1:3" ht="15">
      <c r="A7" s="6">
        <v>6</v>
      </c>
      <c r="B7" s="23">
        <v>200121401008</v>
      </c>
      <c r="C7" s="4"/>
    </row>
    <row r="8" spans="1:3" ht="15">
      <c r="A8" s="6">
        <v>7</v>
      </c>
      <c r="B8" s="23">
        <v>200121401009</v>
      </c>
      <c r="C8" s="4"/>
    </row>
    <row r="9" spans="1:3" ht="15">
      <c r="A9" s="6">
        <v>8</v>
      </c>
      <c r="B9" s="23">
        <v>200121401011</v>
      </c>
      <c r="C9" s="4"/>
    </row>
    <row r="10" spans="1:3" ht="15">
      <c r="A10" s="6">
        <v>9</v>
      </c>
      <c r="B10" s="23">
        <v>200121401012</v>
      </c>
      <c r="C10" s="4"/>
    </row>
    <row r="11" spans="1:3" ht="15">
      <c r="A11" s="6">
        <v>10</v>
      </c>
      <c r="B11" s="23">
        <v>200121401013</v>
      </c>
      <c r="C11" s="4"/>
    </row>
    <row r="12" spans="1:3" ht="15">
      <c r="A12" s="6">
        <v>11</v>
      </c>
      <c r="B12" s="23">
        <v>200121401014</v>
      </c>
      <c r="C12" s="4"/>
    </row>
    <row r="13" spans="1:3" ht="15">
      <c r="A13" s="6">
        <v>12</v>
      </c>
      <c r="B13" s="23">
        <v>200121401015</v>
      </c>
      <c r="C13" s="4"/>
    </row>
    <row r="14" spans="1:3" ht="15">
      <c r="A14" s="6">
        <v>13</v>
      </c>
      <c r="B14" s="23">
        <v>200121401016</v>
      </c>
      <c r="C14" s="4"/>
    </row>
    <row r="15" spans="1:3" ht="15">
      <c r="A15" s="6">
        <v>14</v>
      </c>
      <c r="B15" s="23">
        <v>200121401017</v>
      </c>
      <c r="C15" s="4"/>
    </row>
    <row r="16" spans="1:3" ht="15">
      <c r="A16" s="6">
        <v>15</v>
      </c>
      <c r="B16" s="23">
        <v>200121401018</v>
      </c>
      <c r="C16" s="4"/>
    </row>
    <row r="18" spans="1:8" ht="15">
      <c r="A18" s="87" t="s">
        <v>185</v>
      </c>
      <c r="B18" s="87"/>
      <c r="C18" s="87"/>
      <c r="D18" s="87"/>
      <c r="E18" s="87"/>
      <c r="F18" s="87"/>
      <c r="G18" s="87"/>
      <c r="H18" s="87"/>
    </row>
    <row r="19" spans="1:8" ht="15">
      <c r="A19" s="86" t="s">
        <v>156</v>
      </c>
      <c r="B19" s="86"/>
      <c r="C19" s="86"/>
      <c r="D19" s="86"/>
      <c r="E19" s="86"/>
      <c r="F19" s="86"/>
      <c r="G19" s="86"/>
      <c r="H19" s="86"/>
    </row>
    <row r="20" spans="1:8" ht="15">
      <c r="A20" s="86" t="s">
        <v>157</v>
      </c>
      <c r="B20" s="86"/>
      <c r="C20" s="86"/>
      <c r="D20" s="86"/>
      <c r="E20" s="86"/>
      <c r="F20" s="86"/>
      <c r="G20" s="86"/>
      <c r="H20" s="86"/>
    </row>
    <row r="21" spans="1:8" ht="15">
      <c r="A21" s="86" t="s">
        <v>158</v>
      </c>
      <c r="B21" s="86"/>
      <c r="C21" s="86"/>
      <c r="D21" s="86"/>
      <c r="E21" s="86"/>
      <c r="F21" s="86"/>
      <c r="G21" s="86"/>
      <c r="H21" s="86"/>
    </row>
  </sheetData>
  <sheetProtection/>
  <mergeCells count="4">
    <mergeCell ref="A18:H18"/>
    <mergeCell ref="A19:H19"/>
    <mergeCell ref="A20:H20"/>
    <mergeCell ref="A21:H2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5.57421875" style="10" bestFit="1" customWidth="1"/>
    <col min="2" max="2" width="16.8515625" style="10" bestFit="1" customWidth="1"/>
    <col min="3" max="3" width="21.7109375" style="9" bestFit="1" customWidth="1"/>
    <col min="4" max="16384" width="9.140625" style="9" customWidth="1"/>
  </cols>
  <sheetData>
    <row r="1" spans="1:3" ht="15">
      <c r="A1" s="16" t="s">
        <v>155</v>
      </c>
      <c r="B1" s="45" t="s">
        <v>66</v>
      </c>
      <c r="C1" s="45" t="s">
        <v>67</v>
      </c>
    </row>
    <row r="2" spans="1:3" ht="15">
      <c r="A2" s="6">
        <v>1</v>
      </c>
      <c r="B2" s="23">
        <v>200121401002</v>
      </c>
      <c r="C2" s="22" t="s">
        <v>159</v>
      </c>
    </row>
    <row r="3" spans="1:3" ht="15">
      <c r="A3" s="6">
        <v>2</v>
      </c>
      <c r="B3" s="23">
        <v>200121401003</v>
      </c>
      <c r="C3" s="22" t="s">
        <v>160</v>
      </c>
    </row>
    <row r="4" spans="1:3" ht="15">
      <c r="A4" s="6">
        <v>3</v>
      </c>
      <c r="B4" s="23">
        <v>200121401004</v>
      </c>
      <c r="C4" s="22" t="s">
        <v>161</v>
      </c>
    </row>
    <row r="5" spans="1:3" ht="15">
      <c r="A5" s="6">
        <v>4</v>
      </c>
      <c r="B5" s="23">
        <v>200121401005</v>
      </c>
      <c r="C5" s="22" t="s">
        <v>162</v>
      </c>
    </row>
    <row r="6" spans="1:3" ht="15">
      <c r="A6" s="6">
        <v>5</v>
      </c>
      <c r="B6" s="23">
        <v>200121401007</v>
      </c>
      <c r="C6" s="22" t="s">
        <v>163</v>
      </c>
    </row>
    <row r="7" spans="1:3" ht="15">
      <c r="A7" s="6">
        <v>6</v>
      </c>
      <c r="B7" s="23">
        <v>200121401008</v>
      </c>
      <c r="C7" s="22" t="s">
        <v>164</v>
      </c>
    </row>
    <row r="8" spans="1:3" ht="15">
      <c r="A8" s="6">
        <v>7</v>
      </c>
      <c r="B8" s="23">
        <v>200121401009</v>
      </c>
      <c r="C8" s="22" t="s">
        <v>165</v>
      </c>
    </row>
    <row r="9" spans="1:3" ht="15">
      <c r="A9" s="6">
        <v>8</v>
      </c>
      <c r="B9" s="23">
        <v>200121401011</v>
      </c>
      <c r="C9" s="22" t="s">
        <v>166</v>
      </c>
    </row>
    <row r="10" spans="1:3" ht="15">
      <c r="A10" s="6">
        <v>9</v>
      </c>
      <c r="B10" s="23">
        <v>200121401012</v>
      </c>
      <c r="C10" s="22" t="s">
        <v>167</v>
      </c>
    </row>
    <row r="11" spans="1:3" ht="15">
      <c r="A11" s="6">
        <v>10</v>
      </c>
      <c r="B11" s="23">
        <v>200121401013</v>
      </c>
      <c r="C11" s="22" t="s">
        <v>168</v>
      </c>
    </row>
    <row r="12" spans="1:3" ht="15">
      <c r="A12" s="6">
        <v>11</v>
      </c>
      <c r="B12" s="23">
        <v>200121401014</v>
      </c>
      <c r="C12" s="22" t="s">
        <v>169</v>
      </c>
    </row>
    <row r="13" spans="1:3" ht="15">
      <c r="A13" s="6">
        <v>12</v>
      </c>
      <c r="B13" s="23">
        <v>200121401015</v>
      </c>
      <c r="C13" s="22" t="s">
        <v>170</v>
      </c>
    </row>
    <row r="14" spans="1:3" ht="15">
      <c r="A14" s="6">
        <v>13</v>
      </c>
      <c r="B14" s="23">
        <v>200121401016</v>
      </c>
      <c r="C14" s="22" t="s">
        <v>171</v>
      </c>
    </row>
    <row r="15" spans="1:3" ht="15">
      <c r="A15" s="6">
        <v>14</v>
      </c>
      <c r="B15" s="23">
        <v>200121401017</v>
      </c>
      <c r="C15" s="22" t="s">
        <v>172</v>
      </c>
    </row>
    <row r="16" spans="1:3" ht="15">
      <c r="A16" s="6">
        <v>15</v>
      </c>
      <c r="B16" s="23">
        <v>200121401018</v>
      </c>
      <c r="C16" s="22" t="s">
        <v>173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27" sqref="A27:K27"/>
    </sheetView>
  </sheetViews>
  <sheetFormatPr defaultColWidth="18.140625" defaultRowHeight="12.75"/>
  <cols>
    <col min="1" max="1" width="18.140625" style="9" customWidth="1"/>
    <col min="2" max="2" width="22.00390625" style="9" bestFit="1" customWidth="1"/>
    <col min="3" max="3" width="11.00390625" style="9" bestFit="1" customWidth="1"/>
    <col min="4" max="6" width="7.8515625" style="9" bestFit="1" customWidth="1"/>
    <col min="7" max="7" width="6.57421875" style="9" bestFit="1" customWidth="1"/>
    <col min="8" max="8" width="8.00390625" style="9" bestFit="1" customWidth="1"/>
    <col min="9" max="9" width="8.421875" style="9" bestFit="1" customWidth="1"/>
    <col min="10" max="16384" width="18.140625" style="9" customWidth="1"/>
  </cols>
  <sheetData>
    <row r="1" spans="1:9" ht="15">
      <c r="A1" s="50" t="s">
        <v>66</v>
      </c>
      <c r="B1" s="51" t="s">
        <v>69</v>
      </c>
      <c r="C1" s="50" t="s">
        <v>85</v>
      </c>
      <c r="D1" s="50" t="s">
        <v>86</v>
      </c>
      <c r="E1" s="50" t="s">
        <v>87</v>
      </c>
      <c r="F1" s="50" t="s">
        <v>88</v>
      </c>
      <c r="G1" s="50" t="s">
        <v>89</v>
      </c>
      <c r="H1" s="50" t="s">
        <v>90</v>
      </c>
      <c r="I1" s="50" t="s">
        <v>91</v>
      </c>
    </row>
    <row r="2" spans="1:9" ht="15">
      <c r="A2" s="23">
        <v>200011403002</v>
      </c>
      <c r="B2" s="22" t="s">
        <v>47</v>
      </c>
      <c r="C2" s="4" t="s">
        <v>93</v>
      </c>
      <c r="D2" s="6">
        <v>70</v>
      </c>
      <c r="E2" s="6">
        <v>50</v>
      </c>
      <c r="F2" s="6">
        <v>60</v>
      </c>
      <c r="G2" s="6">
        <v>75</v>
      </c>
      <c r="H2" s="6">
        <v>68</v>
      </c>
      <c r="I2" s="6" t="s">
        <v>94</v>
      </c>
    </row>
    <row r="3" spans="1:9" ht="15">
      <c r="A3" s="23">
        <v>200011403003</v>
      </c>
      <c r="B3" s="22" t="s">
        <v>48</v>
      </c>
      <c r="C3" s="4" t="s">
        <v>93</v>
      </c>
      <c r="D3" s="6">
        <v>80</v>
      </c>
      <c r="E3" s="6">
        <v>20</v>
      </c>
      <c r="F3" s="6">
        <v>50</v>
      </c>
      <c r="G3" s="6">
        <v>45</v>
      </c>
      <c r="H3" s="6"/>
      <c r="I3" s="6" t="s">
        <v>96</v>
      </c>
    </row>
    <row r="4" spans="1:9" ht="15">
      <c r="A4" s="23">
        <v>200011403004</v>
      </c>
      <c r="B4" s="22" t="s">
        <v>49</v>
      </c>
      <c r="C4" s="4" t="s">
        <v>98</v>
      </c>
      <c r="D4" s="6">
        <v>65</v>
      </c>
      <c r="E4" s="6">
        <v>60</v>
      </c>
      <c r="F4" s="6">
        <v>62.5</v>
      </c>
      <c r="G4" s="6">
        <v>50</v>
      </c>
      <c r="H4" s="6">
        <v>56</v>
      </c>
      <c r="I4" s="6" t="s">
        <v>96</v>
      </c>
    </row>
    <row r="5" spans="1:9" ht="15">
      <c r="A5" s="23">
        <v>200011403005</v>
      </c>
      <c r="B5" s="22" t="s">
        <v>50</v>
      </c>
      <c r="C5" s="4" t="s">
        <v>93</v>
      </c>
      <c r="D5" s="6">
        <v>55</v>
      </c>
      <c r="E5" s="6">
        <v>75</v>
      </c>
      <c r="F5" s="6">
        <v>65</v>
      </c>
      <c r="G5" s="6" t="s">
        <v>100</v>
      </c>
      <c r="H5" s="6"/>
      <c r="I5" s="6" t="s">
        <v>96</v>
      </c>
    </row>
    <row r="6" spans="1:9" ht="15">
      <c r="A6" s="23">
        <v>200011403006</v>
      </c>
      <c r="B6" s="22" t="s">
        <v>51</v>
      </c>
      <c r="C6" s="4" t="s">
        <v>93</v>
      </c>
      <c r="D6" s="6">
        <v>90</v>
      </c>
      <c r="E6" s="6">
        <v>85</v>
      </c>
      <c r="F6" s="6">
        <v>87.5</v>
      </c>
      <c r="G6" s="6">
        <v>75</v>
      </c>
      <c r="H6" s="6">
        <v>81</v>
      </c>
      <c r="I6" s="6" t="s">
        <v>94</v>
      </c>
    </row>
    <row r="7" spans="1:9" ht="15">
      <c r="A7" s="23">
        <v>200011403007</v>
      </c>
      <c r="B7" s="22" t="s">
        <v>52</v>
      </c>
      <c r="C7" s="4" t="s">
        <v>98</v>
      </c>
      <c r="D7" s="6">
        <v>75</v>
      </c>
      <c r="E7" s="6">
        <v>30</v>
      </c>
      <c r="F7" s="6">
        <v>52.5</v>
      </c>
      <c r="G7" s="6">
        <v>35</v>
      </c>
      <c r="H7" s="6"/>
      <c r="I7" s="6" t="s">
        <v>96</v>
      </c>
    </row>
    <row r="8" spans="1:9" ht="15">
      <c r="A8" s="23">
        <v>200011403008</v>
      </c>
      <c r="B8" s="22" t="s">
        <v>53</v>
      </c>
      <c r="C8" s="4" t="s">
        <v>93</v>
      </c>
      <c r="D8" s="6">
        <v>50</v>
      </c>
      <c r="E8" s="6">
        <v>50</v>
      </c>
      <c r="F8" s="6">
        <v>50</v>
      </c>
      <c r="G8" s="6">
        <v>80</v>
      </c>
      <c r="H8" s="6">
        <v>65</v>
      </c>
      <c r="I8" s="6" t="s">
        <v>94</v>
      </c>
    </row>
    <row r="9" spans="1:9" ht="15">
      <c r="A9" s="23">
        <v>200011403009</v>
      </c>
      <c r="B9" s="22" t="s">
        <v>54</v>
      </c>
      <c r="C9" s="4" t="s">
        <v>93</v>
      </c>
      <c r="D9" s="6">
        <v>40</v>
      </c>
      <c r="E9" s="6">
        <v>45</v>
      </c>
      <c r="F9" s="6">
        <v>42.5</v>
      </c>
      <c r="G9" s="6" t="s">
        <v>100</v>
      </c>
      <c r="H9" s="6">
        <v>46</v>
      </c>
      <c r="I9" s="6" t="s">
        <v>96</v>
      </c>
    </row>
    <row r="10" spans="1:9" ht="15">
      <c r="A10" s="23">
        <v>200011403010</v>
      </c>
      <c r="B10" s="22" t="s">
        <v>55</v>
      </c>
      <c r="C10" s="4" t="s">
        <v>98</v>
      </c>
      <c r="D10" s="6">
        <v>60</v>
      </c>
      <c r="E10" s="6">
        <v>80</v>
      </c>
      <c r="F10" s="6">
        <v>70</v>
      </c>
      <c r="G10" s="6">
        <v>50</v>
      </c>
      <c r="H10" s="6">
        <v>60</v>
      </c>
      <c r="I10" s="6" t="s">
        <v>96</v>
      </c>
    </row>
    <row r="11" spans="1:9" ht="15">
      <c r="A11" s="23">
        <v>200011403011</v>
      </c>
      <c r="B11" s="22" t="s">
        <v>56</v>
      </c>
      <c r="C11" s="4" t="s">
        <v>93</v>
      </c>
      <c r="D11" s="6">
        <v>80</v>
      </c>
      <c r="E11" s="6">
        <v>90</v>
      </c>
      <c r="F11" s="6">
        <v>85</v>
      </c>
      <c r="G11" s="6">
        <v>95</v>
      </c>
      <c r="H11" s="6">
        <v>90</v>
      </c>
      <c r="I11" s="6" t="s">
        <v>94</v>
      </c>
    </row>
    <row r="12" spans="1:9" ht="15">
      <c r="A12" s="23">
        <v>200011403012</v>
      </c>
      <c r="B12" s="22" t="s">
        <v>57</v>
      </c>
      <c r="C12" s="4" t="s">
        <v>93</v>
      </c>
      <c r="D12" s="6">
        <v>40</v>
      </c>
      <c r="E12" s="6">
        <v>70</v>
      </c>
      <c r="F12" s="6">
        <v>55</v>
      </c>
      <c r="G12" s="6">
        <v>75</v>
      </c>
      <c r="H12" s="6">
        <v>65</v>
      </c>
      <c r="I12" s="6" t="s">
        <v>94</v>
      </c>
    </row>
    <row r="13" spans="1:9" ht="15">
      <c r="A13" s="23">
        <v>200011403013</v>
      </c>
      <c r="B13" s="22" t="s">
        <v>58</v>
      </c>
      <c r="C13" s="4" t="s">
        <v>98</v>
      </c>
      <c r="D13" s="6">
        <v>45</v>
      </c>
      <c r="E13" s="6">
        <v>50</v>
      </c>
      <c r="F13" s="6">
        <v>47.5</v>
      </c>
      <c r="G13" s="6">
        <v>75</v>
      </c>
      <c r="H13" s="6">
        <v>61</v>
      </c>
      <c r="I13" s="6" t="s">
        <v>96</v>
      </c>
    </row>
    <row r="14" spans="1:9" ht="15">
      <c r="A14" s="23">
        <v>200011403014</v>
      </c>
      <c r="B14" s="22" t="s">
        <v>59</v>
      </c>
      <c r="C14" s="4" t="s">
        <v>93</v>
      </c>
      <c r="D14" s="6">
        <v>70</v>
      </c>
      <c r="E14" s="6">
        <v>20</v>
      </c>
      <c r="F14" s="6">
        <v>45</v>
      </c>
      <c r="G14" s="6">
        <v>45</v>
      </c>
      <c r="H14" s="6"/>
      <c r="I14" s="6" t="s">
        <v>96</v>
      </c>
    </row>
    <row r="15" spans="1:9" ht="15">
      <c r="A15" s="23">
        <v>200011403015</v>
      </c>
      <c r="B15" s="22" t="s">
        <v>60</v>
      </c>
      <c r="C15" s="4" t="s">
        <v>98</v>
      </c>
      <c r="D15" s="6">
        <v>80</v>
      </c>
      <c r="E15" s="6">
        <v>60</v>
      </c>
      <c r="F15" s="6">
        <v>70</v>
      </c>
      <c r="G15" s="6">
        <v>50</v>
      </c>
      <c r="H15" s="6">
        <v>60</v>
      </c>
      <c r="I15" s="6" t="s">
        <v>96</v>
      </c>
    </row>
    <row r="16" spans="1:9" ht="15">
      <c r="A16" s="23">
        <v>200011403016</v>
      </c>
      <c r="B16" s="22" t="s">
        <v>61</v>
      </c>
      <c r="C16" s="4" t="s">
        <v>93</v>
      </c>
      <c r="D16" s="6">
        <v>65</v>
      </c>
      <c r="E16" s="6">
        <v>75</v>
      </c>
      <c r="F16" s="6">
        <v>70</v>
      </c>
      <c r="G16" s="6">
        <v>90</v>
      </c>
      <c r="H16" s="6">
        <v>80</v>
      </c>
      <c r="I16" s="6" t="s">
        <v>94</v>
      </c>
    </row>
    <row r="17" spans="1:9" ht="15">
      <c r="A17" s="23">
        <v>200011403017</v>
      </c>
      <c r="B17" s="22" t="s">
        <v>70</v>
      </c>
      <c r="C17" s="4" t="s">
        <v>93</v>
      </c>
      <c r="D17" s="6">
        <v>55</v>
      </c>
      <c r="E17" s="6">
        <v>85</v>
      </c>
      <c r="F17" s="6">
        <v>70</v>
      </c>
      <c r="G17" s="6">
        <v>75</v>
      </c>
      <c r="H17" s="6">
        <v>73</v>
      </c>
      <c r="I17" s="6" t="s">
        <v>94</v>
      </c>
    </row>
    <row r="18" spans="1:9" ht="15">
      <c r="A18" s="23">
        <v>200011403018</v>
      </c>
      <c r="B18" s="22" t="s">
        <v>71</v>
      </c>
      <c r="C18" s="4" t="s">
        <v>98</v>
      </c>
      <c r="D18" s="6">
        <v>90</v>
      </c>
      <c r="E18" s="6">
        <v>30</v>
      </c>
      <c r="F18" s="6">
        <v>60</v>
      </c>
      <c r="G18" s="6">
        <v>35</v>
      </c>
      <c r="H18" s="6"/>
      <c r="I18" s="6" t="s">
        <v>96</v>
      </c>
    </row>
    <row r="19" spans="1:9" ht="15">
      <c r="A19" s="23">
        <v>200011403019</v>
      </c>
      <c r="B19" s="22" t="s">
        <v>72</v>
      </c>
      <c r="C19" s="4" t="s">
        <v>93</v>
      </c>
      <c r="D19" s="6">
        <v>75</v>
      </c>
      <c r="E19" s="6">
        <v>50</v>
      </c>
      <c r="F19" s="6">
        <v>62.5</v>
      </c>
      <c r="G19" s="6">
        <v>80</v>
      </c>
      <c r="H19" s="6">
        <v>71</v>
      </c>
      <c r="I19" s="6" t="s">
        <v>94</v>
      </c>
    </row>
    <row r="20" spans="1:9" ht="15">
      <c r="A20" s="23">
        <v>200011403020</v>
      </c>
      <c r="B20" s="22" t="s">
        <v>73</v>
      </c>
      <c r="C20" s="4" t="s">
        <v>93</v>
      </c>
      <c r="D20" s="6">
        <v>50</v>
      </c>
      <c r="E20" s="6">
        <v>45</v>
      </c>
      <c r="F20" s="6">
        <v>47.5</v>
      </c>
      <c r="G20" s="6">
        <v>50</v>
      </c>
      <c r="H20" s="6">
        <v>49</v>
      </c>
      <c r="I20" s="6" t="s">
        <v>96</v>
      </c>
    </row>
    <row r="21" spans="1:9" ht="15">
      <c r="A21" s="23">
        <v>200011403021</v>
      </c>
      <c r="B21" s="22" t="s">
        <v>74</v>
      </c>
      <c r="C21" s="4" t="s">
        <v>93</v>
      </c>
      <c r="D21" s="6">
        <v>40</v>
      </c>
      <c r="E21" s="6">
        <v>80</v>
      </c>
      <c r="F21" s="6">
        <v>60</v>
      </c>
      <c r="G21" s="6">
        <v>50</v>
      </c>
      <c r="H21" s="6">
        <v>55</v>
      </c>
      <c r="I21" s="6" t="s">
        <v>94</v>
      </c>
    </row>
    <row r="22" spans="1:9" ht="15">
      <c r="A22" s="23">
        <v>200011403022</v>
      </c>
      <c r="B22" s="22" t="s">
        <v>75</v>
      </c>
      <c r="C22" s="4" t="s">
        <v>98</v>
      </c>
      <c r="D22" s="6">
        <v>60</v>
      </c>
      <c r="E22" s="6">
        <v>90</v>
      </c>
      <c r="F22" s="6">
        <v>75</v>
      </c>
      <c r="G22" s="6" t="s">
        <v>100</v>
      </c>
      <c r="H22" s="6">
        <v>85</v>
      </c>
      <c r="I22" s="6" t="s">
        <v>96</v>
      </c>
    </row>
    <row r="23" spans="1:9" ht="15">
      <c r="A23" s="23">
        <v>200011403023</v>
      </c>
      <c r="B23" s="22" t="s">
        <v>76</v>
      </c>
      <c r="C23" s="4" t="s">
        <v>93</v>
      </c>
      <c r="D23" s="6">
        <v>80</v>
      </c>
      <c r="E23" s="6">
        <v>70</v>
      </c>
      <c r="F23" s="6">
        <v>75</v>
      </c>
      <c r="G23" s="6">
        <v>75</v>
      </c>
      <c r="H23" s="6">
        <v>75</v>
      </c>
      <c r="I23" s="6" t="s">
        <v>94</v>
      </c>
    </row>
    <row r="24" spans="1:9" ht="15">
      <c r="A24" s="46"/>
      <c r="B24" s="47"/>
      <c r="C24" s="48"/>
      <c r="D24" s="49"/>
      <c r="E24" s="49"/>
      <c r="F24" s="49"/>
      <c r="G24" s="49"/>
      <c r="H24" s="49"/>
      <c r="I24" s="49"/>
    </row>
    <row r="25" spans="1:11" ht="15">
      <c r="A25" s="87" t="s">
        <v>185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1:11" ht="15">
      <c r="A26" s="99" t="s">
        <v>190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1:11" ht="15">
      <c r="A27" s="100" t="s">
        <v>191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2"/>
    </row>
  </sheetData>
  <sheetProtection/>
  <mergeCells count="3">
    <mergeCell ref="A26:K26"/>
    <mergeCell ref="A25:K25"/>
    <mergeCell ref="A27:K2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6.8515625" style="9" bestFit="1" customWidth="1"/>
    <col min="2" max="2" width="25.28125" style="9" bestFit="1" customWidth="1"/>
    <col min="3" max="3" width="11.00390625" style="9" bestFit="1" customWidth="1"/>
    <col min="4" max="4" width="13.8515625" style="9" bestFit="1" customWidth="1"/>
    <col min="5" max="5" width="8.7109375" style="9" customWidth="1"/>
    <col min="6" max="6" width="11.421875" style="9" bestFit="1" customWidth="1"/>
    <col min="7" max="7" width="11.28125" style="9" customWidth="1"/>
    <col min="8" max="16384" width="9.140625" style="9" customWidth="1"/>
  </cols>
  <sheetData>
    <row r="1" spans="1:7" ht="15">
      <c r="A1" s="50" t="s">
        <v>66</v>
      </c>
      <c r="B1" s="51" t="s">
        <v>69</v>
      </c>
      <c r="C1" s="50" t="s">
        <v>85</v>
      </c>
      <c r="D1" s="50" t="s">
        <v>186</v>
      </c>
      <c r="E1" s="50" t="s">
        <v>89</v>
      </c>
      <c r="F1" s="50" t="s">
        <v>90</v>
      </c>
      <c r="G1" s="50" t="s">
        <v>91</v>
      </c>
    </row>
    <row r="2" spans="1:7" ht="15">
      <c r="A2" s="23">
        <v>200011401001</v>
      </c>
      <c r="B2" s="22" t="s">
        <v>92</v>
      </c>
      <c r="C2" s="4" t="s">
        <v>93</v>
      </c>
      <c r="D2" s="6">
        <v>70</v>
      </c>
      <c r="E2" s="6">
        <v>75</v>
      </c>
      <c r="F2" s="23">
        <f>IF(E2&gt;=50,(D2+E2)/2,0)</f>
        <v>72.5</v>
      </c>
      <c r="G2" s="6" t="str">
        <f>IF(AND(F2&gt;=50,C2="Devamlı"),"GEÇER","KALIR")</f>
        <v>GEÇER</v>
      </c>
    </row>
    <row r="3" spans="1:7" ht="15">
      <c r="A3" s="23">
        <v>200011401002</v>
      </c>
      <c r="B3" s="22" t="s">
        <v>95</v>
      </c>
      <c r="C3" s="4" t="s">
        <v>93</v>
      </c>
      <c r="D3" s="6">
        <v>80</v>
      </c>
      <c r="E3" s="6">
        <v>45</v>
      </c>
      <c r="F3" s="23">
        <f aca="true" t="shared" si="0" ref="F3:F23">IF(E3&gt;=50,(D3+E3)/2,0)</f>
        <v>0</v>
      </c>
      <c r="G3" s="6" t="str">
        <f aca="true" t="shared" si="1" ref="G3:G23">IF(AND(F3&gt;=50,C3="Devamlı"),"GEÇER","KALIR")</f>
        <v>KALIR</v>
      </c>
    </row>
    <row r="4" spans="1:7" ht="15">
      <c r="A4" s="23">
        <v>200011401003</v>
      </c>
      <c r="B4" s="22" t="s">
        <v>97</v>
      </c>
      <c r="C4" s="4" t="s">
        <v>98</v>
      </c>
      <c r="D4" s="6">
        <v>65</v>
      </c>
      <c r="E4" s="6">
        <v>50</v>
      </c>
      <c r="F4" s="23">
        <f t="shared" si="0"/>
        <v>57.5</v>
      </c>
      <c r="G4" s="6" t="str">
        <f t="shared" si="1"/>
        <v>KALIR</v>
      </c>
    </row>
    <row r="5" spans="1:7" ht="15">
      <c r="A5" s="23">
        <v>200011401004</v>
      </c>
      <c r="B5" s="22" t="s">
        <v>99</v>
      </c>
      <c r="C5" s="4" t="s">
        <v>93</v>
      </c>
      <c r="D5" s="6">
        <v>55</v>
      </c>
      <c r="E5" s="6">
        <v>0</v>
      </c>
      <c r="F5" s="23">
        <f t="shared" si="0"/>
        <v>0</v>
      </c>
      <c r="G5" s="6" t="str">
        <f t="shared" si="1"/>
        <v>KALIR</v>
      </c>
    </row>
    <row r="6" spans="1:7" ht="15">
      <c r="A6" s="23">
        <v>200011401005</v>
      </c>
      <c r="B6" s="22" t="s">
        <v>101</v>
      </c>
      <c r="C6" s="4" t="s">
        <v>93</v>
      </c>
      <c r="D6" s="6">
        <v>90</v>
      </c>
      <c r="E6" s="6">
        <v>75</v>
      </c>
      <c r="F6" s="23">
        <f t="shared" si="0"/>
        <v>82.5</v>
      </c>
      <c r="G6" s="6" t="str">
        <f t="shared" si="1"/>
        <v>GEÇER</v>
      </c>
    </row>
    <row r="7" spans="1:7" ht="15">
      <c r="A7" s="23">
        <v>200011401006</v>
      </c>
      <c r="B7" s="22" t="s">
        <v>102</v>
      </c>
      <c r="C7" s="4" t="s">
        <v>98</v>
      </c>
      <c r="D7" s="6">
        <v>75</v>
      </c>
      <c r="E7" s="6">
        <v>35</v>
      </c>
      <c r="F7" s="23">
        <f t="shared" si="0"/>
        <v>0</v>
      </c>
      <c r="G7" s="6" t="str">
        <f t="shared" si="1"/>
        <v>KALIR</v>
      </c>
    </row>
    <row r="8" spans="1:7" ht="15">
      <c r="A8" s="23">
        <v>200011401007</v>
      </c>
      <c r="B8" s="22" t="s">
        <v>103</v>
      </c>
      <c r="C8" s="4" t="s">
        <v>93</v>
      </c>
      <c r="D8" s="6">
        <v>50</v>
      </c>
      <c r="E8" s="6">
        <v>80</v>
      </c>
      <c r="F8" s="23">
        <f t="shared" si="0"/>
        <v>65</v>
      </c>
      <c r="G8" s="6" t="str">
        <f t="shared" si="1"/>
        <v>GEÇER</v>
      </c>
    </row>
    <row r="9" spans="1:7" ht="15">
      <c r="A9" s="23">
        <v>200011401008</v>
      </c>
      <c r="B9" s="22" t="s">
        <v>104</v>
      </c>
      <c r="C9" s="4" t="s">
        <v>93</v>
      </c>
      <c r="D9" s="6">
        <v>40</v>
      </c>
      <c r="E9" s="6">
        <v>0</v>
      </c>
      <c r="F9" s="23">
        <f t="shared" si="0"/>
        <v>0</v>
      </c>
      <c r="G9" s="6" t="str">
        <f t="shared" si="1"/>
        <v>KALIR</v>
      </c>
    </row>
    <row r="10" spans="1:7" ht="15">
      <c r="A10" s="23">
        <v>200011401010</v>
      </c>
      <c r="B10" s="22" t="s">
        <v>105</v>
      </c>
      <c r="C10" s="4" t="s">
        <v>98</v>
      </c>
      <c r="D10" s="6">
        <v>60</v>
      </c>
      <c r="E10" s="6">
        <v>50</v>
      </c>
      <c r="F10" s="23">
        <f t="shared" si="0"/>
        <v>55</v>
      </c>
      <c r="G10" s="6" t="str">
        <f t="shared" si="1"/>
        <v>KALIR</v>
      </c>
    </row>
    <row r="11" spans="1:7" ht="15">
      <c r="A11" s="23">
        <v>200011401011</v>
      </c>
      <c r="B11" s="22" t="s">
        <v>106</v>
      </c>
      <c r="C11" s="4" t="s">
        <v>93</v>
      </c>
      <c r="D11" s="6">
        <v>80</v>
      </c>
      <c r="E11" s="6">
        <v>95</v>
      </c>
      <c r="F11" s="23">
        <f t="shared" si="0"/>
        <v>87.5</v>
      </c>
      <c r="G11" s="6" t="str">
        <f t="shared" si="1"/>
        <v>GEÇER</v>
      </c>
    </row>
    <row r="12" spans="1:7" ht="15">
      <c r="A12" s="23">
        <v>200011401012</v>
      </c>
      <c r="B12" s="22" t="s">
        <v>107</v>
      </c>
      <c r="C12" s="4" t="s">
        <v>93</v>
      </c>
      <c r="D12" s="6">
        <v>40</v>
      </c>
      <c r="E12" s="6">
        <v>75</v>
      </c>
      <c r="F12" s="23">
        <f t="shared" si="0"/>
        <v>57.5</v>
      </c>
      <c r="G12" s="6" t="str">
        <f t="shared" si="1"/>
        <v>GEÇER</v>
      </c>
    </row>
    <row r="13" spans="1:7" ht="15">
      <c r="A13" s="23">
        <v>200011401013</v>
      </c>
      <c r="B13" s="22" t="s">
        <v>108</v>
      </c>
      <c r="C13" s="4" t="s">
        <v>98</v>
      </c>
      <c r="D13" s="6">
        <v>45</v>
      </c>
      <c r="E13" s="6">
        <v>75</v>
      </c>
      <c r="F13" s="23">
        <f t="shared" si="0"/>
        <v>60</v>
      </c>
      <c r="G13" s="6" t="str">
        <f t="shared" si="1"/>
        <v>KALIR</v>
      </c>
    </row>
    <row r="14" spans="1:7" ht="15">
      <c r="A14" s="23">
        <v>200011401014</v>
      </c>
      <c r="B14" s="22" t="s">
        <v>109</v>
      </c>
      <c r="C14" s="4" t="s">
        <v>93</v>
      </c>
      <c r="D14" s="6">
        <v>70</v>
      </c>
      <c r="E14" s="6">
        <v>45</v>
      </c>
      <c r="F14" s="23">
        <f t="shared" si="0"/>
        <v>0</v>
      </c>
      <c r="G14" s="6" t="str">
        <f t="shared" si="1"/>
        <v>KALIR</v>
      </c>
    </row>
    <row r="15" spans="1:7" ht="15">
      <c r="A15" s="23">
        <v>200011401015</v>
      </c>
      <c r="B15" s="22" t="s">
        <v>110</v>
      </c>
      <c r="C15" s="4" t="s">
        <v>98</v>
      </c>
      <c r="D15" s="6">
        <v>80</v>
      </c>
      <c r="E15" s="6">
        <v>50</v>
      </c>
      <c r="F15" s="23">
        <f t="shared" si="0"/>
        <v>65</v>
      </c>
      <c r="G15" s="6" t="str">
        <f t="shared" si="1"/>
        <v>KALIR</v>
      </c>
    </row>
    <row r="16" spans="1:7" ht="15">
      <c r="A16" s="23">
        <v>200011401016</v>
      </c>
      <c r="B16" s="22" t="s">
        <v>111</v>
      </c>
      <c r="C16" s="4" t="s">
        <v>93</v>
      </c>
      <c r="D16" s="6">
        <v>65</v>
      </c>
      <c r="E16" s="6">
        <v>90</v>
      </c>
      <c r="F16" s="23">
        <f t="shared" si="0"/>
        <v>77.5</v>
      </c>
      <c r="G16" s="6" t="str">
        <f t="shared" si="1"/>
        <v>GEÇER</v>
      </c>
    </row>
    <row r="17" spans="1:7" ht="15">
      <c r="A17" s="23">
        <v>200011401017</v>
      </c>
      <c r="B17" s="22" t="s">
        <v>112</v>
      </c>
      <c r="C17" s="4" t="s">
        <v>93</v>
      </c>
      <c r="D17" s="6">
        <v>55</v>
      </c>
      <c r="E17" s="6">
        <v>75</v>
      </c>
      <c r="F17" s="23">
        <f t="shared" si="0"/>
        <v>65</v>
      </c>
      <c r="G17" s="6" t="str">
        <f t="shared" si="1"/>
        <v>GEÇER</v>
      </c>
    </row>
    <row r="18" spans="1:7" ht="15">
      <c r="A18" s="23">
        <v>200011401018</v>
      </c>
      <c r="B18" s="22" t="s">
        <v>113</v>
      </c>
      <c r="C18" s="4" t="s">
        <v>98</v>
      </c>
      <c r="D18" s="6">
        <v>90</v>
      </c>
      <c r="E18" s="6">
        <v>35</v>
      </c>
      <c r="F18" s="23">
        <f t="shared" si="0"/>
        <v>0</v>
      </c>
      <c r="G18" s="6" t="str">
        <f t="shared" si="1"/>
        <v>KALIR</v>
      </c>
    </row>
    <row r="19" spans="1:7" ht="15">
      <c r="A19" s="23">
        <v>200011401019</v>
      </c>
      <c r="B19" s="22" t="s">
        <v>114</v>
      </c>
      <c r="C19" s="4" t="s">
        <v>93</v>
      </c>
      <c r="D19" s="6">
        <v>75</v>
      </c>
      <c r="E19" s="6">
        <v>80</v>
      </c>
      <c r="F19" s="23">
        <f t="shared" si="0"/>
        <v>77.5</v>
      </c>
      <c r="G19" s="6" t="str">
        <f t="shared" si="1"/>
        <v>GEÇER</v>
      </c>
    </row>
    <row r="20" spans="1:7" ht="15">
      <c r="A20" s="23">
        <v>200011401020</v>
      </c>
      <c r="B20" s="22" t="s">
        <v>115</v>
      </c>
      <c r="C20" s="4" t="s">
        <v>93</v>
      </c>
      <c r="D20" s="6">
        <v>50</v>
      </c>
      <c r="E20" s="6">
        <v>50</v>
      </c>
      <c r="F20" s="23">
        <f t="shared" si="0"/>
        <v>50</v>
      </c>
      <c r="G20" s="6" t="str">
        <f t="shared" si="1"/>
        <v>GEÇER</v>
      </c>
    </row>
    <row r="21" spans="1:7" ht="15">
      <c r="A21" s="23">
        <v>200011401021</v>
      </c>
      <c r="B21" s="22" t="s">
        <v>116</v>
      </c>
      <c r="C21" s="4" t="s">
        <v>93</v>
      </c>
      <c r="D21" s="6">
        <v>40</v>
      </c>
      <c r="E21" s="6">
        <v>50</v>
      </c>
      <c r="F21" s="23">
        <f t="shared" si="0"/>
        <v>45</v>
      </c>
      <c r="G21" s="6" t="str">
        <f t="shared" si="1"/>
        <v>KALIR</v>
      </c>
    </row>
    <row r="22" spans="1:7" ht="15">
      <c r="A22" s="23">
        <v>200011401022</v>
      </c>
      <c r="B22" s="22" t="s">
        <v>117</v>
      </c>
      <c r="C22" s="4" t="s">
        <v>98</v>
      </c>
      <c r="D22" s="6">
        <v>60</v>
      </c>
      <c r="E22" s="6">
        <v>0</v>
      </c>
      <c r="F22" s="23">
        <f t="shared" si="0"/>
        <v>0</v>
      </c>
      <c r="G22" s="6" t="str">
        <f t="shared" si="1"/>
        <v>KALIR</v>
      </c>
    </row>
    <row r="23" spans="1:7" ht="15">
      <c r="A23" s="23">
        <v>200011401024</v>
      </c>
      <c r="B23" s="22" t="s">
        <v>118</v>
      </c>
      <c r="C23" s="4" t="s">
        <v>93</v>
      </c>
      <c r="D23" s="6">
        <v>80</v>
      </c>
      <c r="E23" s="6">
        <v>75</v>
      </c>
      <c r="F23" s="23">
        <f t="shared" si="0"/>
        <v>77.5</v>
      </c>
      <c r="G23" s="6" t="str">
        <f t="shared" si="1"/>
        <v>GEÇER</v>
      </c>
    </row>
    <row r="25" spans="1:10" ht="15">
      <c r="A25" s="87" t="s">
        <v>185</v>
      </c>
      <c r="B25" s="87"/>
      <c r="C25" s="87"/>
      <c r="D25" s="87"/>
      <c r="E25" s="87"/>
      <c r="F25" s="87"/>
      <c r="G25" s="87"/>
      <c r="H25" s="87"/>
      <c r="I25" s="87"/>
      <c r="J25" s="87"/>
    </row>
    <row r="26" spans="1:10" ht="15">
      <c r="A26" s="89" t="s">
        <v>209</v>
      </c>
      <c r="B26" s="90"/>
      <c r="C26" s="90"/>
      <c r="D26" s="90"/>
      <c r="E26" s="90"/>
      <c r="F26" s="90"/>
      <c r="G26" s="90"/>
      <c r="H26" s="90"/>
      <c r="I26" s="90"/>
      <c r="J26" s="91"/>
    </row>
  </sheetData>
  <sheetProtection/>
  <mergeCells count="2">
    <mergeCell ref="A26:J26"/>
    <mergeCell ref="A25:J2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6.57421875" style="10" customWidth="1"/>
    <col min="2" max="3" width="17.57421875" style="10" bestFit="1" customWidth="1"/>
    <col min="4" max="4" width="19.28125" style="9" customWidth="1"/>
    <col min="5" max="5" width="18.8515625" style="9" customWidth="1"/>
    <col min="6" max="16384" width="9.140625" style="9" customWidth="1"/>
  </cols>
  <sheetData>
    <row r="1" spans="1:5" ht="21" customHeight="1">
      <c r="A1" s="16" t="s">
        <v>29</v>
      </c>
      <c r="B1" s="16" t="s">
        <v>25</v>
      </c>
      <c r="C1" s="16" t="s">
        <v>27</v>
      </c>
      <c r="D1" s="16" t="s">
        <v>152</v>
      </c>
      <c r="E1" s="16" t="s">
        <v>153</v>
      </c>
    </row>
    <row r="2" spans="1:5" s="35" customFormat="1" ht="15">
      <c r="A2" s="22" t="s">
        <v>30</v>
      </c>
      <c r="B2" s="37">
        <v>40000000</v>
      </c>
      <c r="C2" s="37">
        <v>50000000</v>
      </c>
      <c r="D2" s="37"/>
      <c r="E2" s="67"/>
    </row>
    <row r="3" spans="1:5" ht="15">
      <c r="A3" s="22" t="s">
        <v>31</v>
      </c>
      <c r="B3" s="37">
        <v>5000000</v>
      </c>
      <c r="C3" s="37">
        <v>7000000</v>
      </c>
      <c r="D3" s="37"/>
      <c r="E3" s="4"/>
    </row>
    <row r="4" spans="1:5" ht="15">
      <c r="A4" s="22" t="s">
        <v>32</v>
      </c>
      <c r="B4" s="37">
        <v>15000000</v>
      </c>
      <c r="C4" s="37">
        <v>25000000</v>
      </c>
      <c r="D4" s="37"/>
      <c r="E4" s="4"/>
    </row>
    <row r="5" spans="1:5" ht="15">
      <c r="A5" s="22" t="s">
        <v>33</v>
      </c>
      <c r="B5" s="37">
        <v>25000000</v>
      </c>
      <c r="C5" s="37">
        <v>35000000</v>
      </c>
      <c r="D5" s="37"/>
      <c r="E5" s="4"/>
    </row>
    <row r="6" spans="1:5" ht="15">
      <c r="A6" s="22" t="s">
        <v>34</v>
      </c>
      <c r="B6" s="37">
        <v>35000000</v>
      </c>
      <c r="C6" s="37">
        <v>50000000</v>
      </c>
      <c r="D6" s="37"/>
      <c r="E6" s="4"/>
    </row>
    <row r="7" spans="1:5" ht="15">
      <c r="A7" s="22" t="s">
        <v>35</v>
      </c>
      <c r="B7" s="37">
        <v>500000</v>
      </c>
      <c r="C7" s="37">
        <v>750000</v>
      </c>
      <c r="D7" s="37"/>
      <c r="E7" s="4"/>
    </row>
    <row r="8" spans="1:5" ht="15">
      <c r="A8" s="22" t="s">
        <v>36</v>
      </c>
      <c r="B8" s="37">
        <v>3000000</v>
      </c>
      <c r="C8" s="37">
        <v>5500000</v>
      </c>
      <c r="D8" s="37"/>
      <c r="E8" s="4"/>
    </row>
    <row r="9" spans="1:5" ht="15">
      <c r="A9" s="22" t="s">
        <v>37</v>
      </c>
      <c r="B9" s="37">
        <v>250000</v>
      </c>
      <c r="C9" s="37">
        <v>450000</v>
      </c>
      <c r="D9" s="37"/>
      <c r="E9" s="4"/>
    </row>
    <row r="10" spans="1:5" ht="15">
      <c r="A10" s="22" t="s">
        <v>38</v>
      </c>
      <c r="B10" s="37">
        <v>1500000</v>
      </c>
      <c r="C10" s="37">
        <v>2250000</v>
      </c>
      <c r="D10" s="37"/>
      <c r="E10" s="4"/>
    </row>
    <row r="11" spans="1:5" ht="15">
      <c r="A11" s="22" t="s">
        <v>39</v>
      </c>
      <c r="B11" s="37">
        <v>6000000</v>
      </c>
      <c r="C11" s="37">
        <v>10000000</v>
      </c>
      <c r="D11" s="37"/>
      <c r="E11" s="4"/>
    </row>
    <row r="12" spans="1:5" ht="15">
      <c r="A12" s="22" t="s">
        <v>40</v>
      </c>
      <c r="B12" s="37">
        <v>4500000</v>
      </c>
      <c r="C12" s="37">
        <v>7500000</v>
      </c>
      <c r="D12" s="37"/>
      <c r="E12" s="4"/>
    </row>
    <row r="13" spans="1:5" ht="15">
      <c r="A13" s="22" t="s">
        <v>41</v>
      </c>
      <c r="B13" s="37">
        <v>17500000</v>
      </c>
      <c r="C13" s="37">
        <v>28000000</v>
      </c>
      <c r="D13" s="37"/>
      <c r="E13" s="4"/>
    </row>
    <row r="16" spans="1:10" ht="15">
      <c r="A16" s="86" t="s">
        <v>185</v>
      </c>
      <c r="B16" s="86"/>
      <c r="C16" s="86"/>
      <c r="D16" s="86"/>
      <c r="E16" s="86"/>
      <c r="F16" s="86"/>
      <c r="G16" s="86"/>
      <c r="H16" s="86"/>
      <c r="I16" s="86"/>
      <c r="J16" s="86"/>
    </row>
    <row r="17" spans="1:10" ht="15">
      <c r="A17" s="86" t="s">
        <v>154</v>
      </c>
      <c r="B17" s="86"/>
      <c r="C17" s="86"/>
      <c r="D17" s="86"/>
      <c r="E17" s="86"/>
      <c r="F17" s="86"/>
      <c r="G17" s="86"/>
      <c r="H17" s="86"/>
      <c r="I17" s="86"/>
      <c r="J17" s="86"/>
    </row>
    <row r="18" spans="1:10" ht="15">
      <c r="A18" s="86" t="s">
        <v>208</v>
      </c>
      <c r="B18" s="86"/>
      <c r="C18" s="86"/>
      <c r="D18" s="86"/>
      <c r="E18" s="86"/>
      <c r="F18" s="86"/>
      <c r="G18" s="86"/>
      <c r="H18" s="86"/>
      <c r="I18" s="86"/>
      <c r="J18" s="86"/>
    </row>
    <row r="19" spans="1:10" ht="15">
      <c r="A19" s="98" t="s">
        <v>196</v>
      </c>
      <c r="B19" s="98"/>
      <c r="C19" s="98"/>
      <c r="D19" s="98"/>
      <c r="E19" s="98"/>
      <c r="F19" s="98"/>
      <c r="G19" s="98"/>
      <c r="H19" s="98"/>
      <c r="I19" s="98"/>
      <c r="J19" s="98"/>
    </row>
    <row r="20" ht="15">
      <c r="A20" s="36"/>
    </row>
  </sheetData>
  <sheetProtection/>
  <mergeCells count="4">
    <mergeCell ref="A18:J18"/>
    <mergeCell ref="A17:J17"/>
    <mergeCell ref="A16:J16"/>
    <mergeCell ref="A19:J19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2.28125" style="10" bestFit="1" customWidth="1"/>
    <col min="2" max="2" width="11.00390625" style="10" bestFit="1" customWidth="1"/>
    <col min="3" max="3" width="22.00390625" style="9" customWidth="1"/>
    <col min="4" max="4" width="26.8515625" style="9" customWidth="1"/>
    <col min="5" max="5" width="14.00390625" style="9" customWidth="1"/>
    <col min="6" max="6" width="15.421875" style="9" customWidth="1"/>
    <col min="7" max="7" width="8.00390625" style="9" bestFit="1" customWidth="1"/>
    <col min="8" max="8" width="8.421875" style="9" bestFit="1" customWidth="1"/>
    <col min="9" max="16384" width="9.140625" style="9" customWidth="1"/>
  </cols>
  <sheetData>
    <row r="1" spans="1:6" ht="15">
      <c r="A1" s="69" t="s">
        <v>69</v>
      </c>
      <c r="B1" s="70" t="s">
        <v>85</v>
      </c>
      <c r="C1" s="70" t="s">
        <v>186</v>
      </c>
      <c r="D1" s="70" t="s">
        <v>46</v>
      </c>
      <c r="E1" s="70" t="s">
        <v>207</v>
      </c>
      <c r="F1" s="70" t="s">
        <v>0</v>
      </c>
    </row>
    <row r="2" spans="1:6" ht="60" customHeight="1">
      <c r="A2" s="68" t="s">
        <v>92</v>
      </c>
      <c r="B2" s="12" t="s">
        <v>93</v>
      </c>
      <c r="C2" s="75">
        <v>70</v>
      </c>
      <c r="D2" s="75">
        <v>75</v>
      </c>
      <c r="E2" s="76">
        <f>IF(D2&gt;=50,AVERAGE(C2:D2),"")</f>
        <v>72.5</v>
      </c>
      <c r="F2" s="67" t="str">
        <f>IF(AND(E2&gt;=50,B2="Devamlı"),"GEÇER","KALIR")</f>
        <v>GEÇER</v>
      </c>
    </row>
    <row r="3" spans="1:6" ht="60" customHeight="1">
      <c r="A3" s="68" t="s">
        <v>95</v>
      </c>
      <c r="B3" s="12" t="s">
        <v>93</v>
      </c>
      <c r="C3" s="75">
        <v>80</v>
      </c>
      <c r="D3" s="75">
        <v>45</v>
      </c>
      <c r="E3" s="76">
        <f>IF(D3&gt;=50,AVERAGE(C3:D3),"")</f>
      </c>
      <c r="F3" s="67" t="str">
        <f>IF(AND(E3&gt;=50,B3="Devamlı"),"GEÇER","KALIR")</f>
        <v>GEÇER</v>
      </c>
    </row>
    <row r="4" spans="1:6" ht="60" customHeight="1">
      <c r="A4" s="68" t="s">
        <v>97</v>
      </c>
      <c r="B4" s="12" t="s">
        <v>98</v>
      </c>
      <c r="C4" s="75">
        <v>65</v>
      </c>
      <c r="D4" s="75">
        <v>50</v>
      </c>
      <c r="E4" s="76">
        <f>IF(D4&gt;=50,AVERAGE(C4:D4),"")</f>
        <v>57.5</v>
      </c>
      <c r="F4" s="67" t="str">
        <f>IF(AND(E4&gt;=50,B4="Devamlı"),"GEÇER","KALIR")</f>
        <v>KALIR</v>
      </c>
    </row>
    <row r="5" spans="1:2" ht="14.25" customHeight="1">
      <c r="A5" s="9"/>
      <c r="B5" s="9"/>
    </row>
    <row r="7" spans="1:10" ht="15">
      <c r="A7" s="87" t="s">
        <v>185</v>
      </c>
      <c r="B7" s="87"/>
      <c r="C7" s="87"/>
      <c r="D7" s="87"/>
      <c r="E7" s="87"/>
      <c r="F7" s="87"/>
      <c r="G7" s="87"/>
      <c r="H7" s="87"/>
      <c r="I7" s="87"/>
      <c r="J7" s="87"/>
    </row>
    <row r="8" spans="1:10" ht="15">
      <c r="A8" s="86" t="s">
        <v>205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ht="15">
      <c r="A9" s="86" t="s">
        <v>206</v>
      </c>
      <c r="B9" s="86"/>
      <c r="C9" s="86"/>
      <c r="D9" s="86"/>
      <c r="E9" s="86"/>
      <c r="F9" s="86"/>
      <c r="G9" s="86"/>
      <c r="H9" s="86"/>
      <c r="I9" s="86"/>
      <c r="J9" s="86"/>
    </row>
  </sheetData>
  <sheetProtection/>
  <mergeCells count="3">
    <mergeCell ref="A7:J7"/>
    <mergeCell ref="A8:J8"/>
    <mergeCell ref="A9:J9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25.28125" style="9" bestFit="1" customWidth="1"/>
    <col min="2" max="2" width="11.00390625" style="9" bestFit="1" customWidth="1"/>
    <col min="3" max="3" width="13.8515625" style="9" bestFit="1" customWidth="1"/>
    <col min="4" max="4" width="7.8515625" style="9" bestFit="1" customWidth="1"/>
    <col min="5" max="5" width="8.00390625" style="9" bestFit="1" customWidth="1"/>
    <col min="6" max="6" width="9.421875" style="9" bestFit="1" customWidth="1"/>
    <col min="7" max="7" width="3.8515625" style="9" customWidth="1"/>
    <col min="8" max="8" width="25.00390625" style="9" bestFit="1" customWidth="1"/>
    <col min="9" max="9" width="18.28125" style="9" customWidth="1"/>
    <col min="10" max="16384" width="9.140625" style="9" customWidth="1"/>
  </cols>
  <sheetData>
    <row r="1" spans="1:9" ht="15">
      <c r="A1" s="51" t="s">
        <v>69</v>
      </c>
      <c r="B1" s="50" t="s">
        <v>85</v>
      </c>
      <c r="C1" s="50" t="s">
        <v>186</v>
      </c>
      <c r="D1" s="50" t="s">
        <v>89</v>
      </c>
      <c r="E1" s="50" t="s">
        <v>90</v>
      </c>
      <c r="F1" s="50" t="s">
        <v>91</v>
      </c>
      <c r="H1" s="12" t="s">
        <v>192</v>
      </c>
      <c r="I1" s="53" t="s">
        <v>120</v>
      </c>
    </row>
    <row r="2" spans="1:9" ht="15">
      <c r="A2" s="22" t="s">
        <v>92</v>
      </c>
      <c r="B2" s="4" t="s">
        <v>93</v>
      </c>
      <c r="C2" s="6">
        <v>70</v>
      </c>
      <c r="D2" s="6">
        <v>75</v>
      </c>
      <c r="E2" s="23">
        <f>IF(D2&gt;=50,(C2+D2)/2,0)</f>
        <v>72.5</v>
      </c>
      <c r="F2" s="6" t="str">
        <f>IF(AND(E2&gt;=50,B2="Devamlı"),"GEÇER","KALIR")</f>
        <v>GEÇER</v>
      </c>
      <c r="H2" s="2" t="s">
        <v>121</v>
      </c>
      <c r="I2" s="2"/>
    </row>
    <row r="3" spans="1:9" ht="15">
      <c r="A3" s="22" t="s">
        <v>95</v>
      </c>
      <c r="B3" s="4" t="s">
        <v>93</v>
      </c>
      <c r="C3" s="6">
        <v>80</v>
      </c>
      <c r="D3" s="6">
        <v>45</v>
      </c>
      <c r="E3" s="23">
        <f aca="true" t="shared" si="0" ref="E3:E23">IF(D3&gt;=50,(C3+D3)/2,0)</f>
        <v>0</v>
      </c>
      <c r="F3" s="6" t="str">
        <f aca="true" t="shared" si="1" ref="F3:F23">IF(AND(E3&gt;=50,B3="Devamlı"),"GEÇER","KALIR")</f>
        <v>KALIR</v>
      </c>
      <c r="H3" s="2" t="s">
        <v>122</v>
      </c>
      <c r="I3" s="2"/>
    </row>
    <row r="4" spans="1:9" ht="15">
      <c r="A4" s="22" t="s">
        <v>97</v>
      </c>
      <c r="B4" s="4" t="s">
        <v>98</v>
      </c>
      <c r="C4" s="6">
        <v>65</v>
      </c>
      <c r="D4" s="6">
        <v>50</v>
      </c>
      <c r="E4" s="23">
        <f t="shared" si="0"/>
        <v>57.5</v>
      </c>
      <c r="F4" s="6" t="str">
        <f t="shared" si="1"/>
        <v>KALIR</v>
      </c>
      <c r="H4" s="2" t="s">
        <v>193</v>
      </c>
      <c r="I4" s="2"/>
    </row>
    <row r="5" spans="1:6" ht="15">
      <c r="A5" s="22" t="s">
        <v>99</v>
      </c>
      <c r="B5" s="4" t="s">
        <v>93</v>
      </c>
      <c r="C5" s="6">
        <v>55</v>
      </c>
      <c r="D5" s="6">
        <v>0</v>
      </c>
      <c r="E5" s="23">
        <f t="shared" si="0"/>
        <v>0</v>
      </c>
      <c r="F5" s="6" t="str">
        <f t="shared" si="1"/>
        <v>KALIR</v>
      </c>
    </row>
    <row r="6" spans="1:6" ht="15">
      <c r="A6" s="22" t="s">
        <v>101</v>
      </c>
      <c r="B6" s="4" t="s">
        <v>93</v>
      </c>
      <c r="C6" s="6">
        <v>90</v>
      </c>
      <c r="D6" s="6">
        <v>75</v>
      </c>
      <c r="E6" s="23">
        <f t="shared" si="0"/>
        <v>82.5</v>
      </c>
      <c r="F6" s="6" t="str">
        <f t="shared" si="1"/>
        <v>GEÇER</v>
      </c>
    </row>
    <row r="7" spans="1:6" ht="15">
      <c r="A7" s="22" t="s">
        <v>102</v>
      </c>
      <c r="B7" s="4" t="s">
        <v>98</v>
      </c>
      <c r="C7" s="6">
        <v>75</v>
      </c>
      <c r="D7" s="6">
        <v>35</v>
      </c>
      <c r="E7" s="23">
        <f t="shared" si="0"/>
        <v>0</v>
      </c>
      <c r="F7" s="6" t="str">
        <f t="shared" si="1"/>
        <v>KALIR</v>
      </c>
    </row>
    <row r="8" spans="1:6" ht="15">
      <c r="A8" s="22" t="s">
        <v>103</v>
      </c>
      <c r="B8" s="4" t="s">
        <v>93</v>
      </c>
      <c r="C8" s="6">
        <v>50</v>
      </c>
      <c r="D8" s="6">
        <v>80</v>
      </c>
      <c r="E8" s="23">
        <f t="shared" si="0"/>
        <v>65</v>
      </c>
      <c r="F8" s="6" t="str">
        <f t="shared" si="1"/>
        <v>GEÇER</v>
      </c>
    </row>
    <row r="9" spans="1:6" ht="15">
      <c r="A9" s="22" t="s">
        <v>104</v>
      </c>
      <c r="B9" s="4" t="s">
        <v>93</v>
      </c>
      <c r="C9" s="6">
        <v>40</v>
      </c>
      <c r="D9" s="6">
        <v>0</v>
      </c>
      <c r="E9" s="23">
        <f t="shared" si="0"/>
        <v>0</v>
      </c>
      <c r="F9" s="6" t="str">
        <f t="shared" si="1"/>
        <v>KALIR</v>
      </c>
    </row>
    <row r="10" spans="1:6" ht="15">
      <c r="A10" s="22" t="s">
        <v>105</v>
      </c>
      <c r="B10" s="4" t="s">
        <v>98</v>
      </c>
      <c r="C10" s="6">
        <v>60</v>
      </c>
      <c r="D10" s="6">
        <v>50</v>
      </c>
      <c r="E10" s="23">
        <f t="shared" si="0"/>
        <v>55</v>
      </c>
      <c r="F10" s="6" t="str">
        <f t="shared" si="1"/>
        <v>KALIR</v>
      </c>
    </row>
    <row r="11" spans="1:6" ht="15">
      <c r="A11" s="22" t="s">
        <v>106</v>
      </c>
      <c r="B11" s="4" t="s">
        <v>93</v>
      </c>
      <c r="C11" s="6">
        <v>80</v>
      </c>
      <c r="D11" s="6">
        <v>95</v>
      </c>
      <c r="E11" s="23">
        <f t="shared" si="0"/>
        <v>87.5</v>
      </c>
      <c r="F11" s="6" t="str">
        <f t="shared" si="1"/>
        <v>GEÇER</v>
      </c>
    </row>
    <row r="12" spans="1:6" ht="15">
      <c r="A12" s="22" t="s">
        <v>107</v>
      </c>
      <c r="B12" s="4" t="s">
        <v>93</v>
      </c>
      <c r="C12" s="6">
        <v>40</v>
      </c>
      <c r="D12" s="6">
        <v>75</v>
      </c>
      <c r="E12" s="23">
        <f t="shared" si="0"/>
        <v>57.5</v>
      </c>
      <c r="F12" s="6" t="str">
        <f t="shared" si="1"/>
        <v>GEÇER</v>
      </c>
    </row>
    <row r="13" spans="1:6" ht="15">
      <c r="A13" s="22" t="s">
        <v>108</v>
      </c>
      <c r="B13" s="4" t="s">
        <v>98</v>
      </c>
      <c r="C13" s="6">
        <v>45</v>
      </c>
      <c r="D13" s="6">
        <v>75</v>
      </c>
      <c r="E13" s="23">
        <f t="shared" si="0"/>
        <v>60</v>
      </c>
      <c r="F13" s="6" t="str">
        <f t="shared" si="1"/>
        <v>KALIR</v>
      </c>
    </row>
    <row r="14" spans="1:6" ht="15">
      <c r="A14" s="22" t="s">
        <v>109</v>
      </c>
      <c r="B14" s="4" t="s">
        <v>93</v>
      </c>
      <c r="C14" s="6">
        <v>70</v>
      </c>
      <c r="D14" s="6">
        <v>45</v>
      </c>
      <c r="E14" s="23">
        <f t="shared" si="0"/>
        <v>0</v>
      </c>
      <c r="F14" s="6" t="str">
        <f t="shared" si="1"/>
        <v>KALIR</v>
      </c>
    </row>
    <row r="15" spans="1:6" ht="15">
      <c r="A15" s="22" t="s">
        <v>110</v>
      </c>
      <c r="B15" s="4" t="s">
        <v>98</v>
      </c>
      <c r="C15" s="6">
        <v>80</v>
      </c>
      <c r="D15" s="6">
        <v>50</v>
      </c>
      <c r="E15" s="23">
        <f t="shared" si="0"/>
        <v>65</v>
      </c>
      <c r="F15" s="6" t="str">
        <f t="shared" si="1"/>
        <v>KALIR</v>
      </c>
    </row>
    <row r="16" spans="1:6" ht="15">
      <c r="A16" s="22" t="s">
        <v>111</v>
      </c>
      <c r="B16" s="4" t="s">
        <v>93</v>
      </c>
      <c r="C16" s="6">
        <v>65</v>
      </c>
      <c r="D16" s="6">
        <v>90</v>
      </c>
      <c r="E16" s="23">
        <f t="shared" si="0"/>
        <v>77.5</v>
      </c>
      <c r="F16" s="6" t="str">
        <f t="shared" si="1"/>
        <v>GEÇER</v>
      </c>
    </row>
    <row r="17" spans="1:6" ht="15">
      <c r="A17" s="22" t="s">
        <v>112</v>
      </c>
      <c r="B17" s="4" t="s">
        <v>93</v>
      </c>
      <c r="C17" s="6">
        <v>55</v>
      </c>
      <c r="D17" s="6">
        <v>75</v>
      </c>
      <c r="E17" s="23">
        <f t="shared" si="0"/>
        <v>65</v>
      </c>
      <c r="F17" s="6" t="str">
        <f t="shared" si="1"/>
        <v>GEÇER</v>
      </c>
    </row>
    <row r="18" spans="1:6" ht="15">
      <c r="A18" s="22" t="s">
        <v>113</v>
      </c>
      <c r="B18" s="4" t="s">
        <v>98</v>
      </c>
      <c r="C18" s="6">
        <v>90</v>
      </c>
      <c r="D18" s="6">
        <v>35</v>
      </c>
      <c r="E18" s="23">
        <f t="shared" si="0"/>
        <v>0</v>
      </c>
      <c r="F18" s="6" t="str">
        <f t="shared" si="1"/>
        <v>KALIR</v>
      </c>
    </row>
    <row r="19" spans="1:6" ht="15">
      <c r="A19" s="22" t="s">
        <v>114</v>
      </c>
      <c r="B19" s="4" t="s">
        <v>93</v>
      </c>
      <c r="C19" s="6">
        <v>75</v>
      </c>
      <c r="D19" s="6">
        <v>80</v>
      </c>
      <c r="E19" s="23">
        <f t="shared" si="0"/>
        <v>77.5</v>
      </c>
      <c r="F19" s="6" t="str">
        <f t="shared" si="1"/>
        <v>GEÇER</v>
      </c>
    </row>
    <row r="20" spans="1:6" ht="15">
      <c r="A20" s="22" t="s">
        <v>115</v>
      </c>
      <c r="B20" s="4" t="s">
        <v>93</v>
      </c>
      <c r="C20" s="6">
        <v>50</v>
      </c>
      <c r="D20" s="6">
        <v>50</v>
      </c>
      <c r="E20" s="23">
        <f t="shared" si="0"/>
        <v>50</v>
      </c>
      <c r="F20" s="6" t="str">
        <f t="shared" si="1"/>
        <v>GEÇER</v>
      </c>
    </row>
    <row r="21" spans="1:6" ht="15">
      <c r="A21" s="22" t="s">
        <v>116</v>
      </c>
      <c r="B21" s="4" t="s">
        <v>93</v>
      </c>
      <c r="C21" s="6">
        <v>40</v>
      </c>
      <c r="D21" s="6">
        <v>50</v>
      </c>
      <c r="E21" s="23">
        <f t="shared" si="0"/>
        <v>45</v>
      </c>
      <c r="F21" s="6" t="str">
        <f t="shared" si="1"/>
        <v>KALIR</v>
      </c>
    </row>
    <row r="22" spans="1:6" ht="15">
      <c r="A22" s="22" t="s">
        <v>117</v>
      </c>
      <c r="B22" s="4" t="s">
        <v>98</v>
      </c>
      <c r="C22" s="6">
        <v>60</v>
      </c>
      <c r="D22" s="6">
        <v>0</v>
      </c>
      <c r="E22" s="23">
        <f t="shared" si="0"/>
        <v>0</v>
      </c>
      <c r="F22" s="6" t="str">
        <f t="shared" si="1"/>
        <v>KALIR</v>
      </c>
    </row>
    <row r="23" spans="1:6" ht="15">
      <c r="A23" s="22" t="s">
        <v>118</v>
      </c>
      <c r="B23" s="4" t="s">
        <v>93</v>
      </c>
      <c r="C23" s="6">
        <v>80</v>
      </c>
      <c r="D23" s="6">
        <v>75</v>
      </c>
      <c r="E23" s="23">
        <f t="shared" si="0"/>
        <v>77.5</v>
      </c>
      <c r="F23" s="6" t="str">
        <f t="shared" si="1"/>
        <v>GEÇER</v>
      </c>
    </row>
    <row r="24" spans="1:7" ht="15">
      <c r="A24" s="46"/>
      <c r="B24" s="47"/>
      <c r="C24" s="48"/>
      <c r="D24" s="49"/>
      <c r="E24" s="49"/>
      <c r="F24" s="49"/>
      <c r="G24" s="49"/>
    </row>
    <row r="25" spans="1:12" ht="15">
      <c r="A25" s="87" t="s">
        <v>185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5">
      <c r="A26" s="86" t="s">
        <v>123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1:12" ht="15">
      <c r="A27" s="100" t="s">
        <v>204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2"/>
    </row>
  </sheetData>
  <sheetProtection/>
  <mergeCells count="3">
    <mergeCell ref="A26:L26"/>
    <mergeCell ref="A25:L25"/>
    <mergeCell ref="A27:L27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5.28125" style="10" bestFit="1" customWidth="1"/>
    <col min="2" max="2" width="11.00390625" style="10" bestFit="1" customWidth="1"/>
    <col min="3" max="3" width="13.8515625" style="9" bestFit="1" customWidth="1"/>
    <col min="4" max="4" width="8.00390625" style="9" bestFit="1" customWidth="1"/>
    <col min="5" max="5" width="9.00390625" style="9" bestFit="1" customWidth="1"/>
    <col min="6" max="6" width="9.421875" style="9" bestFit="1" customWidth="1"/>
    <col min="7" max="16384" width="9.140625" style="9" customWidth="1"/>
  </cols>
  <sheetData>
    <row r="1" spans="1:6" ht="15">
      <c r="A1" s="51" t="s">
        <v>69</v>
      </c>
      <c r="B1" s="50" t="s">
        <v>85</v>
      </c>
      <c r="C1" s="50" t="s">
        <v>186</v>
      </c>
      <c r="D1" s="50" t="s">
        <v>46</v>
      </c>
      <c r="E1" s="50" t="s">
        <v>195</v>
      </c>
      <c r="F1" s="50" t="s">
        <v>0</v>
      </c>
    </row>
    <row r="2" spans="1:6" ht="15">
      <c r="A2" s="22" t="s">
        <v>92</v>
      </c>
      <c r="B2" s="4" t="s">
        <v>93</v>
      </c>
      <c r="C2" s="74">
        <v>70</v>
      </c>
      <c r="D2" s="74">
        <v>75</v>
      </c>
      <c r="E2" s="23">
        <f>IF(D2&gt;=50,(C2+D2)/2,0)</f>
        <v>72.5</v>
      </c>
      <c r="F2" s="6" t="str">
        <f>IF(AND(E2&gt;=50,B2="Devamlı"),"GEÇER","KALIR")</f>
        <v>GEÇER</v>
      </c>
    </row>
    <row r="3" spans="1:6" ht="15">
      <c r="A3" s="22" t="s">
        <v>95</v>
      </c>
      <c r="B3" s="4" t="s">
        <v>93</v>
      </c>
      <c r="C3" s="74">
        <v>80</v>
      </c>
      <c r="D3" s="74">
        <v>45</v>
      </c>
      <c r="E3" s="23">
        <f aca="true" t="shared" si="0" ref="E3:E23">IF(D3&gt;=50,(C3+D3)/2,0)</f>
        <v>0</v>
      </c>
      <c r="F3" s="6" t="str">
        <f aca="true" t="shared" si="1" ref="F3:F23">IF(AND(E3&gt;=50,B3="Devamlı"),"GEÇER","KALIR")</f>
        <v>KALIR</v>
      </c>
    </row>
    <row r="4" spans="1:6" ht="15">
      <c r="A4" s="22" t="s">
        <v>97</v>
      </c>
      <c r="B4" s="4" t="s">
        <v>98</v>
      </c>
      <c r="C4" s="74">
        <v>65</v>
      </c>
      <c r="D4" s="74">
        <v>50</v>
      </c>
      <c r="E4" s="23">
        <f t="shared" si="0"/>
        <v>57.5</v>
      </c>
      <c r="F4" s="6" t="str">
        <f t="shared" si="1"/>
        <v>KALIR</v>
      </c>
    </row>
    <row r="5" spans="1:6" ht="15">
      <c r="A5" s="22" t="s">
        <v>99</v>
      </c>
      <c r="B5" s="4" t="s">
        <v>93</v>
      </c>
      <c r="C5" s="74">
        <v>55</v>
      </c>
      <c r="D5" s="74">
        <v>0</v>
      </c>
      <c r="E5" s="23">
        <f t="shared" si="0"/>
        <v>0</v>
      </c>
      <c r="F5" s="6" t="str">
        <f t="shared" si="1"/>
        <v>KALIR</v>
      </c>
    </row>
    <row r="6" spans="1:6" ht="15">
      <c r="A6" s="22" t="s">
        <v>101</v>
      </c>
      <c r="B6" s="4" t="s">
        <v>93</v>
      </c>
      <c r="C6" s="74">
        <v>90</v>
      </c>
      <c r="D6" s="74">
        <v>75</v>
      </c>
      <c r="E6" s="23">
        <f t="shared" si="0"/>
        <v>82.5</v>
      </c>
      <c r="F6" s="6" t="str">
        <f t="shared" si="1"/>
        <v>GEÇER</v>
      </c>
    </row>
    <row r="7" spans="1:6" ht="15">
      <c r="A7" s="22" t="s">
        <v>102</v>
      </c>
      <c r="B7" s="4" t="s">
        <v>98</v>
      </c>
      <c r="C7" s="74">
        <v>75</v>
      </c>
      <c r="D7" s="74">
        <v>35</v>
      </c>
      <c r="E7" s="23">
        <f t="shared" si="0"/>
        <v>0</v>
      </c>
      <c r="F7" s="6" t="str">
        <f t="shared" si="1"/>
        <v>KALIR</v>
      </c>
    </row>
    <row r="8" spans="1:6" ht="15">
      <c r="A8" s="22" t="s">
        <v>103</v>
      </c>
      <c r="B8" s="4" t="s">
        <v>93</v>
      </c>
      <c r="C8" s="74">
        <v>50</v>
      </c>
      <c r="D8" s="74">
        <v>80</v>
      </c>
      <c r="E8" s="23">
        <f t="shared" si="0"/>
        <v>65</v>
      </c>
      <c r="F8" s="6" t="str">
        <f t="shared" si="1"/>
        <v>GEÇER</v>
      </c>
    </row>
    <row r="9" spans="1:6" ht="15">
      <c r="A9" s="22" t="s">
        <v>104</v>
      </c>
      <c r="B9" s="4" t="s">
        <v>93</v>
      </c>
      <c r="C9" s="74">
        <v>40</v>
      </c>
      <c r="D9" s="74">
        <v>0</v>
      </c>
      <c r="E9" s="23">
        <f t="shared" si="0"/>
        <v>0</v>
      </c>
      <c r="F9" s="6" t="str">
        <f t="shared" si="1"/>
        <v>KALIR</v>
      </c>
    </row>
    <row r="10" spans="1:6" ht="15">
      <c r="A10" s="22" t="s">
        <v>105</v>
      </c>
      <c r="B10" s="4" t="s">
        <v>98</v>
      </c>
      <c r="C10" s="74">
        <v>60</v>
      </c>
      <c r="D10" s="74">
        <v>50</v>
      </c>
      <c r="E10" s="23">
        <f t="shared" si="0"/>
        <v>55</v>
      </c>
      <c r="F10" s="6" t="str">
        <f t="shared" si="1"/>
        <v>KALIR</v>
      </c>
    </row>
    <row r="11" spans="1:6" ht="15">
      <c r="A11" s="22" t="s">
        <v>106</v>
      </c>
      <c r="B11" s="4" t="s">
        <v>93</v>
      </c>
      <c r="C11" s="74">
        <v>80</v>
      </c>
      <c r="D11" s="74">
        <v>95</v>
      </c>
      <c r="E11" s="23">
        <f t="shared" si="0"/>
        <v>87.5</v>
      </c>
      <c r="F11" s="6" t="str">
        <f t="shared" si="1"/>
        <v>GEÇER</v>
      </c>
    </row>
    <row r="12" spans="1:6" ht="15">
      <c r="A12" s="22" t="s">
        <v>107</v>
      </c>
      <c r="B12" s="4" t="s">
        <v>93</v>
      </c>
      <c r="C12" s="74">
        <v>40</v>
      </c>
      <c r="D12" s="74">
        <v>75</v>
      </c>
      <c r="E12" s="23">
        <f t="shared" si="0"/>
        <v>57.5</v>
      </c>
      <c r="F12" s="6" t="str">
        <f t="shared" si="1"/>
        <v>GEÇER</v>
      </c>
    </row>
    <row r="13" spans="1:6" ht="15">
      <c r="A13" s="22" t="s">
        <v>108</v>
      </c>
      <c r="B13" s="4" t="s">
        <v>98</v>
      </c>
      <c r="C13" s="74">
        <v>45</v>
      </c>
      <c r="D13" s="74">
        <v>75</v>
      </c>
      <c r="E13" s="23">
        <f t="shared" si="0"/>
        <v>60</v>
      </c>
      <c r="F13" s="6" t="str">
        <f t="shared" si="1"/>
        <v>KALIR</v>
      </c>
    </row>
    <row r="14" spans="1:6" ht="15">
      <c r="A14" s="22" t="s">
        <v>109</v>
      </c>
      <c r="B14" s="4" t="s">
        <v>93</v>
      </c>
      <c r="C14" s="74">
        <v>70</v>
      </c>
      <c r="D14" s="74">
        <v>45</v>
      </c>
      <c r="E14" s="23">
        <f t="shared" si="0"/>
        <v>0</v>
      </c>
      <c r="F14" s="6" t="str">
        <f t="shared" si="1"/>
        <v>KALIR</v>
      </c>
    </row>
    <row r="15" spans="1:6" ht="15">
      <c r="A15" s="22" t="s">
        <v>110</v>
      </c>
      <c r="B15" s="4" t="s">
        <v>98</v>
      </c>
      <c r="C15" s="74">
        <v>80</v>
      </c>
      <c r="D15" s="74">
        <v>50</v>
      </c>
      <c r="E15" s="23">
        <f t="shared" si="0"/>
        <v>65</v>
      </c>
      <c r="F15" s="6" t="str">
        <f t="shared" si="1"/>
        <v>KALIR</v>
      </c>
    </row>
    <row r="16" spans="1:6" ht="15">
      <c r="A16" s="22" t="s">
        <v>111</v>
      </c>
      <c r="B16" s="4" t="s">
        <v>93</v>
      </c>
      <c r="C16" s="74">
        <v>65</v>
      </c>
      <c r="D16" s="74">
        <v>90</v>
      </c>
      <c r="E16" s="23">
        <f t="shared" si="0"/>
        <v>77.5</v>
      </c>
      <c r="F16" s="6" t="str">
        <f t="shared" si="1"/>
        <v>GEÇER</v>
      </c>
    </row>
    <row r="17" spans="1:6" ht="15">
      <c r="A17" s="22" t="s">
        <v>112</v>
      </c>
      <c r="B17" s="4" t="s">
        <v>93</v>
      </c>
      <c r="C17" s="74">
        <v>55</v>
      </c>
      <c r="D17" s="74">
        <v>75</v>
      </c>
      <c r="E17" s="23">
        <f t="shared" si="0"/>
        <v>65</v>
      </c>
      <c r="F17" s="6" t="str">
        <f t="shared" si="1"/>
        <v>GEÇER</v>
      </c>
    </row>
    <row r="18" spans="1:6" ht="15">
      <c r="A18" s="22" t="s">
        <v>113</v>
      </c>
      <c r="B18" s="4" t="s">
        <v>98</v>
      </c>
      <c r="C18" s="74">
        <v>90</v>
      </c>
      <c r="D18" s="74">
        <v>35</v>
      </c>
      <c r="E18" s="23">
        <f t="shared" si="0"/>
        <v>0</v>
      </c>
      <c r="F18" s="6" t="str">
        <f t="shared" si="1"/>
        <v>KALIR</v>
      </c>
    </row>
    <row r="19" spans="1:6" ht="15">
      <c r="A19" s="22" t="s">
        <v>114</v>
      </c>
      <c r="B19" s="4" t="s">
        <v>93</v>
      </c>
      <c r="C19" s="74">
        <v>75</v>
      </c>
      <c r="D19" s="74">
        <v>80</v>
      </c>
      <c r="E19" s="23">
        <f t="shared" si="0"/>
        <v>77.5</v>
      </c>
      <c r="F19" s="6" t="str">
        <f t="shared" si="1"/>
        <v>GEÇER</v>
      </c>
    </row>
    <row r="20" spans="1:6" ht="15">
      <c r="A20" s="22" t="s">
        <v>115</v>
      </c>
      <c r="B20" s="4" t="s">
        <v>93</v>
      </c>
      <c r="C20" s="74">
        <v>50</v>
      </c>
      <c r="D20" s="74">
        <v>50</v>
      </c>
      <c r="E20" s="23">
        <f t="shared" si="0"/>
        <v>50</v>
      </c>
      <c r="F20" s="6" t="str">
        <f t="shared" si="1"/>
        <v>GEÇER</v>
      </c>
    </row>
    <row r="21" spans="1:6" ht="15">
      <c r="A21" s="22" t="s">
        <v>116</v>
      </c>
      <c r="B21" s="4" t="s">
        <v>93</v>
      </c>
      <c r="C21" s="74">
        <v>40</v>
      </c>
      <c r="D21" s="74">
        <v>50</v>
      </c>
      <c r="E21" s="23">
        <f t="shared" si="0"/>
        <v>45</v>
      </c>
      <c r="F21" s="6" t="str">
        <f t="shared" si="1"/>
        <v>KALIR</v>
      </c>
    </row>
    <row r="22" spans="1:6" ht="15">
      <c r="A22" s="22" t="s">
        <v>117</v>
      </c>
      <c r="B22" s="4" t="s">
        <v>98</v>
      </c>
      <c r="C22" s="74">
        <v>60</v>
      </c>
      <c r="D22" s="74">
        <v>0</v>
      </c>
      <c r="E22" s="23">
        <f t="shared" si="0"/>
        <v>0</v>
      </c>
      <c r="F22" s="6" t="str">
        <f t="shared" si="1"/>
        <v>KALIR</v>
      </c>
    </row>
    <row r="23" spans="1:6" ht="15">
      <c r="A23" s="22" t="s">
        <v>118</v>
      </c>
      <c r="B23" s="4" t="s">
        <v>93</v>
      </c>
      <c r="C23" s="74">
        <v>80</v>
      </c>
      <c r="D23" s="74">
        <v>75</v>
      </c>
      <c r="E23" s="23">
        <f t="shared" si="0"/>
        <v>77.5</v>
      </c>
      <c r="F23" s="6" t="str">
        <f t="shared" si="1"/>
        <v>GEÇER</v>
      </c>
    </row>
    <row r="24" ht="15">
      <c r="A24" s="9"/>
    </row>
    <row r="25" spans="1:10" ht="15">
      <c r="A25" s="87" t="s">
        <v>185</v>
      </c>
      <c r="B25" s="87"/>
      <c r="C25" s="87"/>
      <c r="D25" s="87"/>
      <c r="E25" s="87"/>
      <c r="F25" s="87"/>
      <c r="G25" s="87"/>
      <c r="H25" s="87"/>
      <c r="I25" s="87"/>
      <c r="J25" s="87"/>
    </row>
    <row r="26" spans="1:10" ht="15">
      <c r="A26" s="86" t="s">
        <v>194</v>
      </c>
      <c r="B26" s="86"/>
      <c r="C26" s="86"/>
      <c r="D26" s="86"/>
      <c r="E26" s="86"/>
      <c r="F26" s="86"/>
      <c r="G26" s="86"/>
      <c r="H26" s="86"/>
      <c r="I26" s="86"/>
      <c r="J26" s="86"/>
    </row>
    <row r="27" spans="1:10" ht="15">
      <c r="A27" s="86" t="s">
        <v>124</v>
      </c>
      <c r="B27" s="86"/>
      <c r="C27" s="86"/>
      <c r="D27" s="86"/>
      <c r="E27" s="86"/>
      <c r="F27" s="86"/>
      <c r="G27" s="86"/>
      <c r="H27" s="86"/>
      <c r="I27" s="86"/>
      <c r="J27" s="86"/>
    </row>
  </sheetData>
  <sheetProtection/>
  <mergeCells count="3">
    <mergeCell ref="A27:J27"/>
    <mergeCell ref="A25:J25"/>
    <mergeCell ref="A26:J2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2.7109375" style="44" bestFit="1" customWidth="1"/>
    <col min="2" max="2" width="13.57421875" style="44" bestFit="1" customWidth="1"/>
    <col min="3" max="3" width="20.00390625" style="44" customWidth="1"/>
    <col min="4" max="4" width="20.140625" style="44" customWidth="1"/>
    <col min="5" max="5" width="17.7109375" style="44" bestFit="1" customWidth="1"/>
    <col min="6" max="16384" width="9.140625" style="44" customWidth="1"/>
  </cols>
  <sheetData>
    <row r="1" spans="1:5" ht="17.25">
      <c r="A1" s="64" t="s">
        <v>125</v>
      </c>
      <c r="B1" s="65" t="s">
        <v>126</v>
      </c>
      <c r="C1" s="64" t="s">
        <v>127</v>
      </c>
      <c r="D1" s="64" t="s">
        <v>128</v>
      </c>
      <c r="E1" s="66" t="s">
        <v>129</v>
      </c>
    </row>
    <row r="2" spans="1:5" ht="17.25">
      <c r="A2" s="60" t="s">
        <v>130</v>
      </c>
      <c r="B2" s="61">
        <v>3200000</v>
      </c>
      <c r="C2" s="62"/>
      <c r="D2" s="63"/>
      <c r="E2" s="62"/>
    </row>
    <row r="3" spans="1:5" ht="17.25">
      <c r="A3" s="60" t="s">
        <v>131</v>
      </c>
      <c r="B3" s="61">
        <v>1200000</v>
      </c>
      <c r="C3" s="62"/>
      <c r="D3" s="63"/>
      <c r="E3" s="59"/>
    </row>
    <row r="4" spans="1:5" ht="17.25">
      <c r="A4" s="60" t="s">
        <v>132</v>
      </c>
      <c r="B4" s="61">
        <v>1500000</v>
      </c>
      <c r="C4" s="62"/>
      <c r="D4" s="63"/>
      <c r="E4" s="59"/>
    </row>
    <row r="5" spans="1:5" ht="17.25">
      <c r="A5" s="60" t="s">
        <v>133</v>
      </c>
      <c r="B5" s="61">
        <v>4000000</v>
      </c>
      <c r="C5" s="62"/>
      <c r="D5" s="63"/>
      <c r="E5" s="59"/>
    </row>
    <row r="6" spans="1:5" ht="17.25">
      <c r="A6" s="60" t="s">
        <v>134</v>
      </c>
      <c r="B6" s="61">
        <v>8500000</v>
      </c>
      <c r="C6" s="62"/>
      <c r="D6" s="63"/>
      <c r="E6" s="59"/>
    </row>
    <row r="7" spans="1:5" ht="17.25">
      <c r="A7" s="60" t="s">
        <v>135</v>
      </c>
      <c r="B7" s="61">
        <v>12000000</v>
      </c>
      <c r="C7" s="62"/>
      <c r="D7" s="63"/>
      <c r="E7" s="59"/>
    </row>
    <row r="8" spans="1:5" ht="17.25">
      <c r="A8" s="60" t="s">
        <v>136</v>
      </c>
      <c r="B8" s="61">
        <v>2500000</v>
      </c>
      <c r="C8" s="62"/>
      <c r="D8" s="63"/>
      <c r="E8" s="59"/>
    </row>
    <row r="9" spans="1:5" ht="17.25">
      <c r="A9" s="60" t="s">
        <v>137</v>
      </c>
      <c r="B9" s="61">
        <v>1600000</v>
      </c>
      <c r="C9" s="62"/>
      <c r="D9" s="63"/>
      <c r="E9" s="59"/>
    </row>
    <row r="10" spans="1:5" ht="17.25">
      <c r="A10" s="60" t="s">
        <v>138</v>
      </c>
      <c r="B10" s="61">
        <v>25000000</v>
      </c>
      <c r="C10" s="62"/>
      <c r="D10" s="63"/>
      <c r="E10" s="59"/>
    </row>
    <row r="11" spans="1:4" ht="15">
      <c r="A11" s="54"/>
      <c r="B11" s="55"/>
      <c r="C11" s="56"/>
      <c r="D11" s="57"/>
    </row>
    <row r="12" spans="1:4" ht="15">
      <c r="A12" s="54"/>
      <c r="B12" s="55"/>
      <c r="C12" s="56"/>
      <c r="D12" s="57"/>
    </row>
    <row r="13" spans="1:12" ht="15">
      <c r="A13" s="105" t="s">
        <v>185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2" ht="15">
      <c r="A14" s="103" t="s">
        <v>139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ht="15">
      <c r="A15" s="103" t="s">
        <v>140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 ht="15">
      <c r="A16" s="103" t="s">
        <v>141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ht="15">
      <c r="A17" s="103" t="s">
        <v>142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1:12" ht="15">
      <c r="A18" s="103" t="s">
        <v>143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12" ht="15">
      <c r="A19" s="104" t="s">
        <v>144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4" ht="15">
      <c r="A20" s="54"/>
      <c r="B20" s="55"/>
      <c r="C20" s="56"/>
      <c r="D20" s="57"/>
    </row>
    <row r="21" spans="1:4" ht="15">
      <c r="A21" s="54"/>
      <c r="B21" s="55"/>
      <c r="C21" s="56"/>
      <c r="D21" s="57"/>
    </row>
    <row r="22" spans="1:4" ht="15">
      <c r="A22" s="54"/>
      <c r="B22" s="58"/>
      <c r="C22" s="56"/>
      <c r="D22" s="57"/>
    </row>
  </sheetData>
  <sheetProtection/>
  <mergeCells count="7">
    <mergeCell ref="A18:L18"/>
    <mergeCell ref="A19:L19"/>
    <mergeCell ref="A13:L13"/>
    <mergeCell ref="A14:L14"/>
    <mergeCell ref="A15:L15"/>
    <mergeCell ref="A16:L16"/>
    <mergeCell ref="A17:L1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7.421875" style="9" customWidth="1"/>
    <col min="2" max="2" width="3.28125" style="9" customWidth="1"/>
    <col min="3" max="3" width="94.7109375" style="9" customWidth="1"/>
    <col min="4" max="16384" width="9.140625" style="9" customWidth="1"/>
  </cols>
  <sheetData>
    <row r="1" ht="15">
      <c r="A1" s="21" t="s">
        <v>2</v>
      </c>
    </row>
    <row r="2" spans="1:3" ht="15">
      <c r="A2" s="4">
        <v>1000000000</v>
      </c>
      <c r="C2" s="30" t="s">
        <v>185</v>
      </c>
    </row>
    <row r="3" spans="1:3" ht="15">
      <c r="A3" s="4">
        <v>2000000000</v>
      </c>
      <c r="C3" s="31" t="s">
        <v>5</v>
      </c>
    </row>
    <row r="4" spans="1:3" ht="15">
      <c r="A4" s="4">
        <v>3000000000</v>
      </c>
      <c r="C4" s="31" t="s">
        <v>4</v>
      </c>
    </row>
    <row r="5" spans="1:3" ht="15">
      <c r="A5" s="4">
        <v>4000000000</v>
      </c>
      <c r="C5" s="31" t="s">
        <v>184</v>
      </c>
    </row>
    <row r="6" ht="15">
      <c r="A6" s="4">
        <v>5000000000</v>
      </c>
    </row>
    <row r="7" ht="15">
      <c r="A7" s="4">
        <v>6000000000</v>
      </c>
    </row>
    <row r="8" ht="15">
      <c r="A8" s="4">
        <v>7000000000</v>
      </c>
    </row>
    <row r="9" ht="15">
      <c r="A9" s="4">
        <v>8000000000</v>
      </c>
    </row>
    <row r="10" ht="15">
      <c r="A10" s="4">
        <v>9000000000</v>
      </c>
    </row>
    <row r="11" ht="15">
      <c r="A11" s="4">
        <v>10000000000</v>
      </c>
    </row>
    <row r="12" ht="15">
      <c r="A12" s="4">
        <v>11000000000</v>
      </c>
    </row>
    <row r="13" ht="15">
      <c r="A13" s="4">
        <v>12000000000</v>
      </c>
    </row>
    <row r="14" ht="15">
      <c r="A14" s="4">
        <v>13000000000</v>
      </c>
    </row>
    <row r="15" ht="15">
      <c r="A15" s="4">
        <v>14000000000</v>
      </c>
    </row>
    <row r="16" ht="15">
      <c r="A16" s="4">
        <v>15000000000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25.28125" style="9" bestFit="1" customWidth="1"/>
    <col min="2" max="2" width="11.00390625" style="9" bestFit="1" customWidth="1"/>
    <col min="3" max="3" width="13.8515625" style="9" bestFit="1" customWidth="1"/>
    <col min="4" max="4" width="7.8515625" style="9" bestFit="1" customWidth="1"/>
    <col min="5" max="5" width="12.28125" style="9" customWidth="1"/>
    <col min="6" max="6" width="15.28125" style="9" customWidth="1"/>
    <col min="7" max="7" width="8.421875" style="9" bestFit="1" customWidth="1"/>
    <col min="8" max="16384" width="9.140625" style="9" customWidth="1"/>
  </cols>
  <sheetData>
    <row r="1" spans="1:6" ht="15">
      <c r="A1" s="69" t="s">
        <v>69</v>
      </c>
      <c r="B1" s="70" t="s">
        <v>85</v>
      </c>
      <c r="C1" s="70" t="s">
        <v>186</v>
      </c>
      <c r="D1" s="70" t="s">
        <v>89</v>
      </c>
      <c r="E1" s="70" t="s">
        <v>90</v>
      </c>
      <c r="F1" s="70" t="s">
        <v>91</v>
      </c>
    </row>
    <row r="2" spans="1:6" ht="15">
      <c r="A2" s="22" t="s">
        <v>92</v>
      </c>
      <c r="B2" s="4" t="s">
        <v>93</v>
      </c>
      <c r="C2" s="6">
        <v>70</v>
      </c>
      <c r="D2" s="67">
        <v>75</v>
      </c>
      <c r="E2" s="23">
        <f>IF(D2&gt;=50,AVERAGE(C2:D2),"")</f>
        <v>72.5</v>
      </c>
      <c r="F2" s="6"/>
    </row>
    <row r="3" spans="1:6" ht="15">
      <c r="A3" s="22" t="s">
        <v>95</v>
      </c>
      <c r="B3" s="4" t="s">
        <v>93</v>
      </c>
      <c r="C3" s="6">
        <v>80</v>
      </c>
      <c r="D3" s="67">
        <v>45</v>
      </c>
      <c r="E3" s="23">
        <f aca="true" t="shared" si="0" ref="E3:E21">IF(D3&gt;=50,AVERAGE(C3:D3),"")</f>
      </c>
      <c r="F3" s="6"/>
    </row>
    <row r="4" spans="1:6" ht="15">
      <c r="A4" s="22" t="s">
        <v>97</v>
      </c>
      <c r="B4" s="4" t="s">
        <v>98</v>
      </c>
      <c r="C4" s="6">
        <v>65</v>
      </c>
      <c r="D4" s="67">
        <v>50</v>
      </c>
      <c r="E4" s="23">
        <f t="shared" si="0"/>
        <v>57.5</v>
      </c>
      <c r="F4" s="6"/>
    </row>
    <row r="5" spans="1:6" ht="15">
      <c r="A5" s="22" t="s">
        <v>99</v>
      </c>
      <c r="B5" s="4" t="s">
        <v>93</v>
      </c>
      <c r="C5" s="6">
        <v>25</v>
      </c>
      <c r="D5" s="67">
        <v>90</v>
      </c>
      <c r="E5" s="23">
        <f t="shared" si="0"/>
        <v>57.5</v>
      </c>
      <c r="F5" s="6"/>
    </row>
    <row r="6" spans="1:6" ht="15">
      <c r="A6" s="22" t="s">
        <v>101</v>
      </c>
      <c r="B6" s="4" t="s">
        <v>93</v>
      </c>
      <c r="C6" s="6">
        <v>90</v>
      </c>
      <c r="D6" s="67">
        <v>75</v>
      </c>
      <c r="E6" s="23">
        <f t="shared" si="0"/>
        <v>82.5</v>
      </c>
      <c r="F6" s="6"/>
    </row>
    <row r="7" spans="1:6" ht="15">
      <c r="A7" s="22" t="s">
        <v>102</v>
      </c>
      <c r="B7" s="4" t="s">
        <v>98</v>
      </c>
      <c r="C7" s="6">
        <v>75</v>
      </c>
      <c r="D7" s="67">
        <v>35</v>
      </c>
      <c r="E7" s="23">
        <f t="shared" si="0"/>
      </c>
      <c r="F7" s="6"/>
    </row>
    <row r="8" spans="1:6" ht="15">
      <c r="A8" s="22" t="s">
        <v>103</v>
      </c>
      <c r="B8" s="4" t="s">
        <v>93</v>
      </c>
      <c r="C8" s="6">
        <v>5</v>
      </c>
      <c r="D8" s="67">
        <v>80</v>
      </c>
      <c r="E8" s="23">
        <f t="shared" si="0"/>
        <v>42.5</v>
      </c>
      <c r="F8" s="6"/>
    </row>
    <row r="9" spans="1:6" ht="15">
      <c r="A9" s="22" t="s">
        <v>104</v>
      </c>
      <c r="B9" s="4" t="s">
        <v>93</v>
      </c>
      <c r="C9" s="6">
        <v>40</v>
      </c>
      <c r="D9" s="67">
        <v>50</v>
      </c>
      <c r="E9" s="23">
        <f t="shared" si="0"/>
        <v>45</v>
      </c>
      <c r="F9" s="6"/>
    </row>
    <row r="10" spans="1:6" ht="15">
      <c r="A10" s="22" t="s">
        <v>105</v>
      </c>
      <c r="B10" s="4" t="s">
        <v>98</v>
      </c>
      <c r="C10" s="6">
        <v>60</v>
      </c>
      <c r="D10" s="67">
        <v>50</v>
      </c>
      <c r="E10" s="23">
        <f t="shared" si="0"/>
        <v>55</v>
      </c>
      <c r="F10" s="6"/>
    </row>
    <row r="11" spans="1:6" ht="15">
      <c r="A11" s="22" t="s">
        <v>106</v>
      </c>
      <c r="B11" s="4" t="s">
        <v>93</v>
      </c>
      <c r="C11" s="6">
        <v>80</v>
      </c>
      <c r="D11" s="67">
        <v>95</v>
      </c>
      <c r="E11" s="23">
        <f t="shared" si="0"/>
        <v>87.5</v>
      </c>
      <c r="F11" s="6"/>
    </row>
    <row r="12" spans="1:6" ht="15">
      <c r="A12" s="22" t="s">
        <v>107</v>
      </c>
      <c r="B12" s="4" t="s">
        <v>93</v>
      </c>
      <c r="C12" s="6">
        <v>40</v>
      </c>
      <c r="D12" s="67">
        <v>75</v>
      </c>
      <c r="E12" s="23">
        <f t="shared" si="0"/>
        <v>57.5</v>
      </c>
      <c r="F12" s="6"/>
    </row>
    <row r="13" spans="1:6" ht="15">
      <c r="A13" s="22" t="s">
        <v>108</v>
      </c>
      <c r="B13" s="4" t="s">
        <v>98</v>
      </c>
      <c r="C13" s="6">
        <v>15</v>
      </c>
      <c r="D13" s="67">
        <v>75</v>
      </c>
      <c r="E13" s="23">
        <f t="shared" si="0"/>
        <v>45</v>
      </c>
      <c r="F13" s="6"/>
    </row>
    <row r="14" spans="1:6" ht="15">
      <c r="A14" s="22" t="s">
        <v>109</v>
      </c>
      <c r="B14" s="4" t="s">
        <v>93</v>
      </c>
      <c r="C14" s="6">
        <v>70</v>
      </c>
      <c r="D14" s="67">
        <v>45</v>
      </c>
      <c r="E14" s="23">
        <f t="shared" si="0"/>
      </c>
      <c r="F14" s="6"/>
    </row>
    <row r="15" spans="1:6" ht="15">
      <c r="A15" s="22" t="s">
        <v>110</v>
      </c>
      <c r="B15" s="4" t="s">
        <v>98</v>
      </c>
      <c r="C15" s="6">
        <v>80</v>
      </c>
      <c r="D15" s="67">
        <v>50</v>
      </c>
      <c r="E15" s="23">
        <f t="shared" si="0"/>
        <v>65</v>
      </c>
      <c r="F15" s="6"/>
    </row>
    <row r="16" spans="1:6" ht="15">
      <c r="A16" s="22" t="s">
        <v>111</v>
      </c>
      <c r="B16" s="4" t="s">
        <v>93</v>
      </c>
      <c r="C16" s="6">
        <v>65</v>
      </c>
      <c r="D16" s="67">
        <v>90</v>
      </c>
      <c r="E16" s="23">
        <f t="shared" si="0"/>
        <v>77.5</v>
      </c>
      <c r="F16" s="6"/>
    </row>
    <row r="17" spans="1:6" ht="15">
      <c r="A17" s="22" t="s">
        <v>112</v>
      </c>
      <c r="B17" s="4" t="s">
        <v>93</v>
      </c>
      <c r="C17" s="6">
        <v>55</v>
      </c>
      <c r="D17" s="67">
        <v>75</v>
      </c>
      <c r="E17" s="23">
        <f t="shared" si="0"/>
        <v>65</v>
      </c>
      <c r="F17" s="6"/>
    </row>
    <row r="18" spans="1:6" ht="15">
      <c r="A18" s="22" t="s">
        <v>113</v>
      </c>
      <c r="B18" s="4" t="s">
        <v>98</v>
      </c>
      <c r="C18" s="6">
        <v>90</v>
      </c>
      <c r="D18" s="67">
        <v>35</v>
      </c>
      <c r="E18" s="23">
        <f t="shared" si="0"/>
      </c>
      <c r="F18" s="6"/>
    </row>
    <row r="19" spans="1:6" ht="15">
      <c r="A19" s="22" t="s">
        <v>114</v>
      </c>
      <c r="B19" s="4" t="s">
        <v>93</v>
      </c>
      <c r="C19" s="6">
        <v>75</v>
      </c>
      <c r="D19" s="67">
        <v>80</v>
      </c>
      <c r="E19" s="23">
        <f t="shared" si="0"/>
        <v>77.5</v>
      </c>
      <c r="F19" s="6"/>
    </row>
    <row r="20" spans="1:6" ht="15">
      <c r="A20" s="22" t="s">
        <v>115</v>
      </c>
      <c r="B20" s="4" t="s">
        <v>93</v>
      </c>
      <c r="C20" s="6">
        <v>50</v>
      </c>
      <c r="D20" s="67">
        <v>50</v>
      </c>
      <c r="E20" s="23">
        <f t="shared" si="0"/>
        <v>50</v>
      </c>
      <c r="F20" s="6"/>
    </row>
    <row r="21" spans="1:6" ht="15">
      <c r="A21" s="22" t="s">
        <v>116</v>
      </c>
      <c r="B21" s="4" t="s">
        <v>93</v>
      </c>
      <c r="C21" s="6">
        <v>40</v>
      </c>
      <c r="D21" s="67">
        <v>50</v>
      </c>
      <c r="E21" s="23">
        <f t="shared" si="0"/>
        <v>45</v>
      </c>
      <c r="F21" s="6"/>
    </row>
    <row r="22" spans="1:7" ht="15">
      <c r="A22" s="46"/>
      <c r="B22" s="47"/>
      <c r="C22" s="49"/>
      <c r="D22" s="52"/>
      <c r="E22" s="52"/>
      <c r="F22" s="49"/>
      <c r="G22" s="49"/>
    </row>
    <row r="23" spans="1:12" ht="15">
      <c r="A23" s="106" t="s">
        <v>119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ht="15">
      <c r="A24" s="86" t="s">
        <v>197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ht="15">
      <c r="A25" s="86" t="s">
        <v>198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1:12" ht="15">
      <c r="A26" s="98" t="s">
        <v>199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</sheetData>
  <sheetProtection/>
  <mergeCells count="4">
    <mergeCell ref="A24:L24"/>
    <mergeCell ref="A25:L25"/>
    <mergeCell ref="A26:L26"/>
    <mergeCell ref="A23:L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Q1">
      <selection activeCell="X10" sqref="X10"/>
    </sheetView>
  </sheetViews>
  <sheetFormatPr defaultColWidth="9.140625" defaultRowHeight="12.75"/>
  <cols>
    <col min="1" max="1" width="5.57421875" style="9" customWidth="1"/>
    <col min="2" max="2" width="14.28125" style="9" customWidth="1"/>
    <col min="3" max="3" width="12.28125" style="9" bestFit="1" customWidth="1"/>
    <col min="4" max="4" width="14.57421875" style="9" bestFit="1" customWidth="1"/>
    <col min="5" max="16" width="9.140625" style="9" customWidth="1"/>
    <col min="17" max="17" width="11.57421875" style="9" bestFit="1" customWidth="1"/>
    <col min="18" max="18" width="10.57421875" style="9" bestFit="1" customWidth="1"/>
    <col min="19" max="16384" width="9.140625" style="9" customWidth="1"/>
  </cols>
  <sheetData>
    <row r="1" spans="1:19" ht="30">
      <c r="A1" s="13" t="s">
        <v>210</v>
      </c>
      <c r="B1" s="14"/>
      <c r="C1" s="14"/>
      <c r="D1" s="13"/>
      <c r="E1" s="13"/>
      <c r="F1" s="13"/>
      <c r="G1" s="13"/>
      <c r="H1" s="14"/>
      <c r="P1" s="82" t="s">
        <v>213</v>
      </c>
      <c r="Q1" s="83" t="s">
        <v>128</v>
      </c>
      <c r="R1" s="82" t="s">
        <v>215</v>
      </c>
      <c r="S1" s="82" t="s">
        <v>216</v>
      </c>
    </row>
    <row r="2" spans="1:27" ht="15">
      <c r="A2" s="13" t="s">
        <v>179</v>
      </c>
      <c r="B2" s="14"/>
      <c r="C2" s="14"/>
      <c r="D2" s="15"/>
      <c r="E2" s="15"/>
      <c r="F2" s="15"/>
      <c r="G2" s="15"/>
      <c r="H2" s="15"/>
      <c r="P2" s="77" t="s">
        <v>214</v>
      </c>
      <c r="Q2" s="79">
        <v>18</v>
      </c>
      <c r="R2" s="77">
        <v>15</v>
      </c>
      <c r="S2" s="77"/>
      <c r="U2" s="88" t="s">
        <v>218</v>
      </c>
      <c r="V2" s="88"/>
      <c r="W2" s="88"/>
      <c r="X2" s="88"/>
      <c r="Y2" s="84"/>
      <c r="Z2" s="84"/>
      <c r="AA2" s="84"/>
    </row>
    <row r="3" spans="1:27" ht="15">
      <c r="A3" s="13" t="s">
        <v>180</v>
      </c>
      <c r="B3" s="14"/>
      <c r="C3" s="14"/>
      <c r="D3" s="13"/>
      <c r="E3" s="13"/>
      <c r="F3" s="13"/>
      <c r="G3" s="13"/>
      <c r="H3" s="14"/>
      <c r="P3" s="77" t="s">
        <v>33</v>
      </c>
      <c r="Q3" s="79">
        <v>50</v>
      </c>
      <c r="R3" s="77">
        <v>26</v>
      </c>
      <c r="S3" s="77"/>
      <c r="U3" s="88" t="s">
        <v>219</v>
      </c>
      <c r="V3" s="88"/>
      <c r="W3" s="88"/>
      <c r="X3" s="88"/>
      <c r="Y3" s="88"/>
      <c r="Z3" s="88"/>
      <c r="AA3" s="88"/>
    </row>
    <row r="4" spans="1:27" ht="15">
      <c r="A4" s="16" t="s">
        <v>79</v>
      </c>
      <c r="B4" s="16" t="s">
        <v>80</v>
      </c>
      <c r="C4" s="18" t="s">
        <v>77</v>
      </c>
      <c r="D4" s="16" t="s">
        <v>78</v>
      </c>
      <c r="P4" s="77" t="s">
        <v>39</v>
      </c>
      <c r="Q4" s="79">
        <v>20</v>
      </c>
      <c r="R4" s="77">
        <v>18</v>
      </c>
      <c r="S4" s="77"/>
      <c r="U4" s="88" t="s">
        <v>220</v>
      </c>
      <c r="V4" s="88"/>
      <c r="W4" s="88"/>
      <c r="X4" s="84"/>
      <c r="Y4" s="84"/>
      <c r="Z4" s="84"/>
      <c r="AA4" s="84"/>
    </row>
    <row r="5" spans="1:27" ht="15">
      <c r="A5" s="8"/>
      <c r="B5" s="29">
        <v>38386</v>
      </c>
      <c r="C5" s="19"/>
      <c r="D5" s="4"/>
      <c r="P5" s="80"/>
      <c r="Q5" s="80"/>
      <c r="R5" s="77" t="s">
        <v>217</v>
      </c>
      <c r="S5" s="77"/>
      <c r="U5" s="88" t="s">
        <v>222</v>
      </c>
      <c r="V5" s="88"/>
      <c r="W5" s="88"/>
      <c r="X5" s="88"/>
      <c r="Y5" s="88"/>
      <c r="Z5" s="88"/>
      <c r="AA5" s="84"/>
    </row>
    <row r="6" spans="1:19" ht="15">
      <c r="A6" s="8"/>
      <c r="B6" s="29">
        <v>38388</v>
      </c>
      <c r="C6" s="19"/>
      <c r="D6" s="4"/>
      <c r="P6" s="80"/>
      <c r="Q6" s="80"/>
      <c r="R6" s="81">
        <v>0.18</v>
      </c>
      <c r="S6" s="77"/>
    </row>
    <row r="7" spans="1:19" ht="30">
      <c r="A7" s="8"/>
      <c r="B7" s="29">
        <v>38353</v>
      </c>
      <c r="C7" s="19"/>
      <c r="D7" s="4"/>
      <c r="P7" s="80"/>
      <c r="Q7" s="80"/>
      <c r="R7" s="78" t="s">
        <v>221</v>
      </c>
      <c r="S7" s="77"/>
    </row>
    <row r="8" spans="1:4" ht="15">
      <c r="A8" s="8"/>
      <c r="B8" s="17">
        <v>38701</v>
      </c>
      <c r="C8" s="19"/>
      <c r="D8" s="4"/>
    </row>
    <row r="9" spans="1:4" ht="15">
      <c r="A9" s="8"/>
      <c r="B9" s="17">
        <v>38673</v>
      </c>
      <c r="C9" s="19"/>
      <c r="D9" s="4"/>
    </row>
    <row r="10" spans="1:4" ht="15">
      <c r="A10" s="8"/>
      <c r="B10" s="17">
        <v>38433</v>
      </c>
      <c r="C10" s="19"/>
      <c r="D10" s="4"/>
    </row>
    <row r="11" spans="1:4" ht="15">
      <c r="A11" s="8"/>
      <c r="B11" s="17">
        <v>37987</v>
      </c>
      <c r="C11" s="19"/>
      <c r="D11" s="4"/>
    </row>
    <row r="12" spans="1:4" ht="15">
      <c r="A12" s="8"/>
      <c r="B12" s="17">
        <v>37622</v>
      </c>
      <c r="C12" s="19"/>
      <c r="D12" s="4"/>
    </row>
    <row r="13" spans="1:4" ht="15">
      <c r="A13" s="8"/>
      <c r="B13" s="17">
        <v>38673</v>
      </c>
      <c r="C13" s="19"/>
      <c r="D13" s="4"/>
    </row>
    <row r="14" spans="1:8" ht="15">
      <c r="A14" s="8"/>
      <c r="B14" s="29">
        <v>36942</v>
      </c>
      <c r="C14" s="19"/>
      <c r="D14" s="4"/>
      <c r="F14" s="5"/>
      <c r="G14" s="5"/>
      <c r="H14" s="5"/>
    </row>
    <row r="15" spans="1:8" ht="15">
      <c r="A15" s="8"/>
      <c r="C15" s="19"/>
      <c r="D15" s="4"/>
      <c r="F15" s="5"/>
      <c r="G15" s="5"/>
      <c r="H15" s="5"/>
    </row>
    <row r="16" spans="1:8" ht="15">
      <c r="A16" s="8"/>
      <c r="C16" s="19"/>
      <c r="D16" s="4"/>
      <c r="F16" s="5"/>
      <c r="G16" s="5"/>
      <c r="H16" s="5"/>
    </row>
    <row r="17" spans="1:8" ht="15">
      <c r="A17" s="8"/>
      <c r="D17" s="4"/>
      <c r="F17" s="5"/>
      <c r="G17" s="5"/>
      <c r="H17" s="5"/>
    </row>
    <row r="18" spans="1:8" ht="15">
      <c r="A18" s="8"/>
      <c r="B18" s="5"/>
      <c r="C18" s="5"/>
      <c r="D18" s="4"/>
      <c r="F18" s="5"/>
      <c r="G18" s="5"/>
      <c r="H18" s="5"/>
    </row>
    <row r="19" ht="15">
      <c r="A19" s="8"/>
    </row>
    <row r="20" spans="1:12" ht="15">
      <c r="A20" s="8"/>
      <c r="C20" s="92" t="s">
        <v>185</v>
      </c>
      <c r="D20" s="93"/>
      <c r="E20" s="93"/>
      <c r="F20" s="93"/>
      <c r="G20" s="93"/>
      <c r="H20" s="93"/>
      <c r="I20" s="93"/>
      <c r="J20" s="93"/>
      <c r="K20" s="93"/>
      <c r="L20" s="94"/>
    </row>
    <row r="21" spans="1:12" ht="15">
      <c r="A21" s="8"/>
      <c r="C21" s="89" t="s">
        <v>81</v>
      </c>
      <c r="D21" s="90"/>
      <c r="E21" s="90"/>
      <c r="F21" s="90"/>
      <c r="G21" s="90"/>
      <c r="H21" s="90"/>
      <c r="I21" s="90"/>
      <c r="J21" s="90"/>
      <c r="K21" s="90"/>
      <c r="L21" s="91"/>
    </row>
    <row r="22" spans="1:12" ht="15">
      <c r="A22" s="8"/>
      <c r="C22" s="89" t="s">
        <v>181</v>
      </c>
      <c r="D22" s="90"/>
      <c r="E22" s="90"/>
      <c r="F22" s="90"/>
      <c r="G22" s="90"/>
      <c r="H22" s="90"/>
      <c r="I22" s="90"/>
      <c r="J22" s="90"/>
      <c r="K22" s="90"/>
      <c r="L22" s="91"/>
    </row>
    <row r="23" spans="1:12" ht="15">
      <c r="A23" s="8"/>
      <c r="C23" s="89" t="s">
        <v>211</v>
      </c>
      <c r="D23" s="90"/>
      <c r="E23" s="90"/>
      <c r="F23" s="90"/>
      <c r="G23" s="90"/>
      <c r="H23" s="90"/>
      <c r="I23" s="90"/>
      <c r="J23" s="90"/>
      <c r="K23" s="90"/>
      <c r="L23" s="91"/>
    </row>
    <row r="24" spans="1:12" ht="15">
      <c r="A24" s="8"/>
      <c r="C24" s="89" t="s">
        <v>212</v>
      </c>
      <c r="D24" s="90"/>
      <c r="E24" s="90"/>
      <c r="F24" s="90"/>
      <c r="G24" s="90"/>
      <c r="H24" s="90"/>
      <c r="I24" s="90"/>
      <c r="J24" s="90"/>
      <c r="K24" s="90"/>
      <c r="L24" s="91"/>
    </row>
    <row r="25" spans="1:12" ht="15">
      <c r="A25" s="11"/>
      <c r="C25" s="89" t="s">
        <v>182</v>
      </c>
      <c r="D25" s="90"/>
      <c r="E25" s="90"/>
      <c r="F25" s="90"/>
      <c r="G25" s="90"/>
      <c r="H25" s="90"/>
      <c r="I25" s="90"/>
      <c r="J25" s="90"/>
      <c r="K25" s="90"/>
      <c r="L25" s="91"/>
    </row>
    <row r="26" spans="1:12" ht="15">
      <c r="A26" s="11"/>
      <c r="C26" s="89" t="s">
        <v>183</v>
      </c>
      <c r="D26" s="90"/>
      <c r="E26" s="90"/>
      <c r="F26" s="90"/>
      <c r="G26" s="90"/>
      <c r="H26" s="90"/>
      <c r="I26" s="90"/>
      <c r="J26" s="90"/>
      <c r="K26" s="90"/>
      <c r="L26" s="91"/>
    </row>
    <row r="27" ht="15">
      <c r="A27" s="11"/>
    </row>
    <row r="28" ht="15">
      <c r="A28" s="11"/>
    </row>
    <row r="29" ht="15">
      <c r="A29" s="11"/>
    </row>
    <row r="30" ht="15">
      <c r="A30" s="11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1"/>
    </row>
    <row r="36" ht="15">
      <c r="A36" s="11"/>
    </row>
    <row r="37" ht="15">
      <c r="A37" s="11"/>
    </row>
    <row r="38" ht="15">
      <c r="A38" s="11"/>
    </row>
    <row r="39" ht="15">
      <c r="A39" s="11"/>
    </row>
    <row r="40" ht="15">
      <c r="A40" s="11"/>
    </row>
    <row r="41" ht="15">
      <c r="A41" s="11"/>
    </row>
    <row r="42" ht="15">
      <c r="A42" s="11"/>
    </row>
    <row r="43" ht="15">
      <c r="A43" s="11"/>
    </row>
    <row r="44" ht="15">
      <c r="A44" s="11"/>
    </row>
    <row r="45" ht="15">
      <c r="A45" s="11"/>
    </row>
    <row r="46" ht="15">
      <c r="A46" s="11"/>
    </row>
    <row r="47" ht="15">
      <c r="A47" s="11"/>
    </row>
    <row r="48" ht="15">
      <c r="A48" s="11"/>
    </row>
    <row r="49" ht="15">
      <c r="A49" s="11"/>
    </row>
    <row r="50" ht="15">
      <c r="A50" s="11"/>
    </row>
  </sheetData>
  <sheetProtection/>
  <mergeCells count="11">
    <mergeCell ref="C25:L25"/>
    <mergeCell ref="U2:X2"/>
    <mergeCell ref="U3:AA3"/>
    <mergeCell ref="U4:W4"/>
    <mergeCell ref="U5:Z5"/>
    <mergeCell ref="C26:L26"/>
    <mergeCell ref="C21:L21"/>
    <mergeCell ref="C20:L20"/>
    <mergeCell ref="C22:L22"/>
    <mergeCell ref="C23:L23"/>
    <mergeCell ref="C24:L24"/>
  </mergeCells>
  <conditionalFormatting sqref="B8:B13">
    <cfRule type="cellIs" priority="1" dxfId="0" operator="lessThan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6384" width="9.140625" style="9" customWidth="1"/>
  </cols>
  <sheetData>
    <row r="2" spans="1:11" ht="15">
      <c r="A2" s="87" t="s">
        <v>185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5">
      <c r="A3" s="86" t="s">
        <v>200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5">
      <c r="A4" s="86" t="s">
        <v>201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">
      <c r="A5" s="86" t="s">
        <v>145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5">
      <c r="A6" s="86" t="s">
        <v>202</v>
      </c>
      <c r="B6" s="86"/>
      <c r="C6" s="86"/>
      <c r="D6" s="86"/>
      <c r="E6" s="86"/>
      <c r="F6" s="86"/>
      <c r="G6" s="86"/>
      <c r="H6" s="86"/>
      <c r="I6" s="86"/>
      <c r="J6" s="86"/>
      <c r="K6" s="86"/>
    </row>
  </sheetData>
  <sheetProtection/>
  <mergeCells count="5">
    <mergeCell ref="A6:K6"/>
    <mergeCell ref="A2:K2"/>
    <mergeCell ref="A3:K3"/>
    <mergeCell ref="A4:K4"/>
    <mergeCell ref="A5:K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2" width="9.140625" style="9" customWidth="1"/>
    <col min="3" max="3" width="22.28125" style="9" bestFit="1" customWidth="1"/>
    <col min="4" max="4" width="8.8515625" style="9" bestFit="1" customWidth="1"/>
    <col min="5" max="5" width="13.8515625" style="9" bestFit="1" customWidth="1"/>
    <col min="6" max="6" width="8.00390625" style="9" bestFit="1" customWidth="1"/>
    <col min="7" max="7" width="9.00390625" style="9" bestFit="1" customWidth="1"/>
    <col min="8" max="8" width="9.7109375" style="9" bestFit="1" customWidth="1"/>
    <col min="9" max="16384" width="9.140625" style="9" customWidth="1"/>
  </cols>
  <sheetData>
    <row r="1" spans="1:8" ht="15">
      <c r="A1" s="71" t="s">
        <v>68</v>
      </c>
      <c r="B1" s="71" t="s">
        <v>66</v>
      </c>
      <c r="C1" s="72" t="s">
        <v>69</v>
      </c>
      <c r="D1" s="71" t="s">
        <v>85</v>
      </c>
      <c r="E1" s="71" t="s">
        <v>186</v>
      </c>
      <c r="F1" s="71" t="s">
        <v>46</v>
      </c>
      <c r="G1" s="71" t="s">
        <v>195</v>
      </c>
      <c r="H1" s="71" t="s">
        <v>0</v>
      </c>
    </row>
    <row r="2" spans="1:8" ht="15">
      <c r="A2" s="73">
        <v>1</v>
      </c>
      <c r="B2" s="46">
        <v>200011401001</v>
      </c>
      <c r="C2" s="43" t="s">
        <v>92</v>
      </c>
      <c r="D2" s="73"/>
      <c r="E2" s="73"/>
      <c r="F2" s="73"/>
      <c r="G2" s="73" t="s">
        <v>146</v>
      </c>
      <c r="H2" s="73" t="s">
        <v>146</v>
      </c>
    </row>
    <row r="3" spans="1:8" ht="15">
      <c r="A3" s="73">
        <v>2</v>
      </c>
      <c r="B3" s="46">
        <v>200011401002</v>
      </c>
      <c r="C3" s="43" t="s">
        <v>95</v>
      </c>
      <c r="D3" s="73"/>
      <c r="E3" s="73"/>
      <c r="F3" s="73"/>
      <c r="G3" s="73" t="s">
        <v>146</v>
      </c>
      <c r="H3" s="73" t="s">
        <v>146</v>
      </c>
    </row>
    <row r="4" spans="1:8" ht="15">
      <c r="A4" s="73">
        <v>3</v>
      </c>
      <c r="B4" s="46">
        <v>200011401003</v>
      </c>
      <c r="C4" s="43" t="s">
        <v>97</v>
      </c>
      <c r="D4" s="73"/>
      <c r="E4" s="73"/>
      <c r="F4" s="73"/>
      <c r="G4" s="73" t="s">
        <v>146</v>
      </c>
      <c r="H4" s="73" t="s">
        <v>146</v>
      </c>
    </row>
    <row r="5" spans="1:8" ht="15">
      <c r="A5" s="73">
        <v>4</v>
      </c>
      <c r="B5" s="46">
        <v>200011401004</v>
      </c>
      <c r="C5" s="43" t="s">
        <v>99</v>
      </c>
      <c r="D5" s="73"/>
      <c r="E5" s="73"/>
      <c r="F5" s="73"/>
      <c r="G5" s="73" t="s">
        <v>146</v>
      </c>
      <c r="H5" s="73" t="s">
        <v>146</v>
      </c>
    </row>
    <row r="6" spans="1:8" ht="15">
      <c r="A6" s="73">
        <v>5</v>
      </c>
      <c r="B6" s="46">
        <v>200011401005</v>
      </c>
      <c r="C6" s="43" t="s">
        <v>101</v>
      </c>
      <c r="D6" s="73"/>
      <c r="E6" s="73"/>
      <c r="F6" s="73"/>
      <c r="G6" s="73" t="s">
        <v>146</v>
      </c>
      <c r="H6" s="73" t="s">
        <v>146</v>
      </c>
    </row>
    <row r="7" spans="1:8" ht="15">
      <c r="A7" s="73">
        <v>6</v>
      </c>
      <c r="B7" s="46">
        <v>200011401006</v>
      </c>
      <c r="C7" s="43" t="s">
        <v>102</v>
      </c>
      <c r="D7" s="73"/>
      <c r="E7" s="73"/>
      <c r="F7" s="73"/>
      <c r="G7" s="73" t="s">
        <v>146</v>
      </c>
      <c r="H7" s="73" t="s">
        <v>146</v>
      </c>
    </row>
    <row r="8" spans="1:8" ht="15">
      <c r="A8" s="73">
        <v>7</v>
      </c>
      <c r="B8" s="46">
        <v>200011401007</v>
      </c>
      <c r="C8" s="43" t="s">
        <v>103</v>
      </c>
      <c r="D8" s="73"/>
      <c r="E8" s="73"/>
      <c r="F8" s="73"/>
      <c r="G8" s="73" t="s">
        <v>146</v>
      </c>
      <c r="H8" s="73" t="s">
        <v>146</v>
      </c>
    </row>
    <row r="9" spans="1:8" ht="15">
      <c r="A9" s="73">
        <v>8</v>
      </c>
      <c r="B9" s="46">
        <v>200011401008</v>
      </c>
      <c r="C9" s="43" t="s">
        <v>104</v>
      </c>
      <c r="D9" s="73"/>
      <c r="E9" s="73"/>
      <c r="F9" s="73"/>
      <c r="G9" s="73" t="s">
        <v>146</v>
      </c>
      <c r="H9" s="73" t="s">
        <v>146</v>
      </c>
    </row>
    <row r="10" spans="1:8" ht="15">
      <c r="A10" s="73">
        <v>9</v>
      </c>
      <c r="B10" s="46">
        <v>200011401010</v>
      </c>
      <c r="C10" s="43" t="s">
        <v>105</v>
      </c>
      <c r="D10" s="73"/>
      <c r="E10" s="73"/>
      <c r="F10" s="73"/>
      <c r="G10" s="73" t="s">
        <v>146</v>
      </c>
      <c r="H10" s="73" t="s">
        <v>146</v>
      </c>
    </row>
    <row r="11" spans="1:8" ht="15">
      <c r="A11" s="73">
        <v>10</v>
      </c>
      <c r="B11" s="46">
        <v>200011401011</v>
      </c>
      <c r="C11" s="43" t="s">
        <v>106</v>
      </c>
      <c r="D11" s="73"/>
      <c r="E11" s="73"/>
      <c r="F11" s="73"/>
      <c r="G11" s="73" t="s">
        <v>146</v>
      </c>
      <c r="H11" s="73" t="s">
        <v>146</v>
      </c>
    </row>
    <row r="12" spans="1:8" ht="15">
      <c r="A12" s="73">
        <v>11</v>
      </c>
      <c r="B12" s="46">
        <v>200011401012</v>
      </c>
      <c r="C12" s="43" t="s">
        <v>107</v>
      </c>
      <c r="D12" s="73"/>
      <c r="E12" s="73"/>
      <c r="F12" s="73"/>
      <c r="G12" s="73" t="s">
        <v>146</v>
      </c>
      <c r="H12" s="73" t="s">
        <v>146</v>
      </c>
    </row>
    <row r="13" spans="1:8" ht="15">
      <c r="A13" s="73">
        <v>12</v>
      </c>
      <c r="B13" s="46">
        <v>200011401013</v>
      </c>
      <c r="C13" s="43" t="s">
        <v>108</v>
      </c>
      <c r="D13" s="73"/>
      <c r="E13" s="73"/>
      <c r="F13" s="73"/>
      <c r="G13" s="73" t="s">
        <v>146</v>
      </c>
      <c r="H13" s="73" t="s">
        <v>146</v>
      </c>
    </row>
    <row r="14" spans="1:8" ht="15">
      <c r="A14" s="73">
        <v>13</v>
      </c>
      <c r="B14" s="46">
        <v>200011401014</v>
      </c>
      <c r="C14" s="43" t="s">
        <v>109</v>
      </c>
      <c r="D14" s="73"/>
      <c r="E14" s="73"/>
      <c r="F14" s="73"/>
      <c r="G14" s="73" t="s">
        <v>146</v>
      </c>
      <c r="H14" s="73" t="s">
        <v>146</v>
      </c>
    </row>
    <row r="15" spans="1:8" ht="15">
      <c r="A15" s="73">
        <v>14</v>
      </c>
      <c r="B15" s="46">
        <v>200011401015</v>
      </c>
      <c r="C15" s="43" t="s">
        <v>110</v>
      </c>
      <c r="D15" s="73"/>
      <c r="E15" s="73"/>
      <c r="F15" s="73"/>
      <c r="G15" s="73" t="s">
        <v>146</v>
      </c>
      <c r="H15" s="73" t="s">
        <v>146</v>
      </c>
    </row>
    <row r="18" spans="1:9" ht="15">
      <c r="A18" s="87" t="s">
        <v>185</v>
      </c>
      <c r="B18" s="87"/>
      <c r="C18" s="87"/>
      <c r="D18" s="87"/>
      <c r="E18" s="87"/>
      <c r="F18" s="87"/>
      <c r="G18" s="87"/>
      <c r="H18" s="87"/>
      <c r="I18" s="87"/>
    </row>
    <row r="19" spans="1:9" ht="15">
      <c r="A19" s="86" t="s">
        <v>147</v>
      </c>
      <c r="B19" s="86"/>
      <c r="C19" s="86"/>
      <c r="D19" s="86"/>
      <c r="E19" s="86"/>
      <c r="F19" s="86"/>
      <c r="G19" s="86"/>
      <c r="H19" s="86"/>
      <c r="I19" s="86"/>
    </row>
    <row r="20" spans="1:9" ht="15">
      <c r="A20" s="86" t="s">
        <v>148</v>
      </c>
      <c r="B20" s="86"/>
      <c r="C20" s="86"/>
      <c r="D20" s="86"/>
      <c r="E20" s="86"/>
      <c r="F20" s="86"/>
      <c r="G20" s="86"/>
      <c r="H20" s="86"/>
      <c r="I20" s="86"/>
    </row>
    <row r="21" spans="1:9" ht="15">
      <c r="A21" s="86" t="s">
        <v>149</v>
      </c>
      <c r="B21" s="86"/>
      <c r="C21" s="86"/>
      <c r="D21" s="86"/>
      <c r="E21" s="86"/>
      <c r="F21" s="86"/>
      <c r="G21" s="86"/>
      <c r="H21" s="86"/>
      <c r="I21" s="86"/>
    </row>
    <row r="22" spans="1:9" ht="15">
      <c r="A22" s="86" t="s">
        <v>150</v>
      </c>
      <c r="B22" s="86"/>
      <c r="C22" s="86"/>
      <c r="D22" s="86"/>
      <c r="E22" s="86"/>
      <c r="F22" s="86"/>
      <c r="G22" s="86"/>
      <c r="H22" s="86"/>
      <c r="I22" s="86"/>
    </row>
    <row r="23" spans="1:9" ht="15">
      <c r="A23" s="86" t="s">
        <v>151</v>
      </c>
      <c r="B23" s="86"/>
      <c r="C23" s="86"/>
      <c r="D23" s="86"/>
      <c r="E23" s="86"/>
      <c r="F23" s="86"/>
      <c r="G23" s="86"/>
      <c r="H23" s="86"/>
      <c r="I23" s="86"/>
    </row>
  </sheetData>
  <sheetProtection/>
  <mergeCells count="6">
    <mergeCell ref="A22:I22"/>
    <mergeCell ref="A23:I23"/>
    <mergeCell ref="A18:I18"/>
    <mergeCell ref="A19:I19"/>
    <mergeCell ref="A20:I20"/>
    <mergeCell ref="A21:I2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24.57421875" style="9" customWidth="1"/>
    <col min="2" max="6" width="9.140625" style="9" customWidth="1"/>
    <col min="7" max="7" width="10.140625" style="9" customWidth="1"/>
    <col min="8" max="16384" width="9.140625" style="9" customWidth="1"/>
  </cols>
  <sheetData>
    <row r="1" spans="1:7" ht="15">
      <c r="A1" s="27" t="s">
        <v>69</v>
      </c>
      <c r="B1" s="28" t="s">
        <v>86</v>
      </c>
      <c r="C1" s="28" t="s">
        <v>87</v>
      </c>
      <c r="D1" s="28" t="s">
        <v>88</v>
      </c>
      <c r="E1" s="28" t="s">
        <v>89</v>
      </c>
      <c r="F1" s="28" t="s">
        <v>90</v>
      </c>
      <c r="G1" s="28" t="s">
        <v>91</v>
      </c>
    </row>
    <row r="2" spans="1:7" ht="15">
      <c r="A2" s="25" t="s">
        <v>92</v>
      </c>
      <c r="B2" s="3">
        <v>70</v>
      </c>
      <c r="C2" s="3">
        <v>50</v>
      </c>
      <c r="D2" s="3">
        <f>AVERAGE(B2:C2)</f>
        <v>60</v>
      </c>
      <c r="E2" s="3">
        <v>75</v>
      </c>
      <c r="F2" s="26">
        <f>AVERAGE(D2:E2)</f>
        <v>67.5</v>
      </c>
      <c r="G2" s="3" t="str">
        <f>IF(F2&gt;=50,"GEÇER","KALIR")</f>
        <v>GEÇER</v>
      </c>
    </row>
    <row r="3" spans="1:7" ht="15">
      <c r="A3" s="25" t="s">
        <v>95</v>
      </c>
      <c r="B3" s="3">
        <v>80</v>
      </c>
      <c r="C3" s="3">
        <v>20</v>
      </c>
      <c r="D3" s="3">
        <f aca="true" t="shared" si="0" ref="D3:D20">AVERAGE(B3:C3)</f>
        <v>50</v>
      </c>
      <c r="E3" s="3">
        <v>45</v>
      </c>
      <c r="F3" s="26">
        <f aca="true" t="shared" si="1" ref="F3:F20">AVERAGE(D3:E3)</f>
        <v>47.5</v>
      </c>
      <c r="G3" s="3" t="str">
        <f aca="true" t="shared" si="2" ref="G3:G20">IF(F3&gt;=50,"GEÇER","KALIR")</f>
        <v>KALIR</v>
      </c>
    </row>
    <row r="4" spans="1:7" ht="15">
      <c r="A4" s="25" t="s">
        <v>97</v>
      </c>
      <c r="B4" s="3">
        <v>65</v>
      </c>
      <c r="C4" s="3">
        <v>60</v>
      </c>
      <c r="D4" s="3">
        <f t="shared" si="0"/>
        <v>62.5</v>
      </c>
      <c r="E4" s="3">
        <v>50</v>
      </c>
      <c r="F4" s="26">
        <f t="shared" si="1"/>
        <v>56.25</v>
      </c>
      <c r="G4" s="3" t="str">
        <f t="shared" si="2"/>
        <v>GEÇER</v>
      </c>
    </row>
    <row r="5" spans="1:7" ht="15">
      <c r="A5" s="25" t="s">
        <v>99</v>
      </c>
      <c r="B5" s="3">
        <v>55</v>
      </c>
      <c r="C5" s="3">
        <v>75</v>
      </c>
      <c r="D5" s="3">
        <f t="shared" si="0"/>
        <v>65</v>
      </c>
      <c r="E5" s="3" t="s">
        <v>100</v>
      </c>
      <c r="F5" s="26">
        <f t="shared" si="1"/>
        <v>65</v>
      </c>
      <c r="G5" s="3" t="str">
        <f t="shared" si="2"/>
        <v>GEÇER</v>
      </c>
    </row>
    <row r="6" spans="1:7" ht="15">
      <c r="A6" s="25" t="s">
        <v>101</v>
      </c>
      <c r="B6" s="3">
        <v>90</v>
      </c>
      <c r="C6" s="3">
        <v>85</v>
      </c>
      <c r="D6" s="3">
        <f t="shared" si="0"/>
        <v>87.5</v>
      </c>
      <c r="E6" s="3">
        <v>75</v>
      </c>
      <c r="F6" s="26">
        <f t="shared" si="1"/>
        <v>81.25</v>
      </c>
      <c r="G6" s="3" t="str">
        <f t="shared" si="2"/>
        <v>GEÇER</v>
      </c>
    </row>
    <row r="7" spans="1:7" ht="15">
      <c r="A7" s="25" t="s">
        <v>102</v>
      </c>
      <c r="B7" s="3">
        <v>75</v>
      </c>
      <c r="C7" s="3">
        <v>30</v>
      </c>
      <c r="D7" s="3">
        <f t="shared" si="0"/>
        <v>52.5</v>
      </c>
      <c r="E7" s="3">
        <v>35</v>
      </c>
      <c r="F7" s="26">
        <f t="shared" si="1"/>
        <v>43.75</v>
      </c>
      <c r="G7" s="3" t="str">
        <f t="shared" si="2"/>
        <v>KALIR</v>
      </c>
    </row>
    <row r="8" spans="1:7" ht="15">
      <c r="A8" s="25" t="s">
        <v>103</v>
      </c>
      <c r="B8" s="3">
        <v>50</v>
      </c>
      <c r="C8" s="3">
        <v>50</v>
      </c>
      <c r="D8" s="3">
        <f t="shared" si="0"/>
        <v>50</v>
      </c>
      <c r="E8" s="3">
        <v>80</v>
      </c>
      <c r="F8" s="26">
        <f t="shared" si="1"/>
        <v>65</v>
      </c>
      <c r="G8" s="3" t="str">
        <f t="shared" si="2"/>
        <v>GEÇER</v>
      </c>
    </row>
    <row r="9" spans="1:7" ht="15">
      <c r="A9" s="25" t="s">
        <v>104</v>
      </c>
      <c r="B9" s="3">
        <v>40</v>
      </c>
      <c r="C9" s="3">
        <v>45</v>
      </c>
      <c r="D9" s="3">
        <f t="shared" si="0"/>
        <v>42.5</v>
      </c>
      <c r="E9" s="3" t="s">
        <v>100</v>
      </c>
      <c r="F9" s="26">
        <f t="shared" si="1"/>
        <v>42.5</v>
      </c>
      <c r="G9" s="3" t="str">
        <f t="shared" si="2"/>
        <v>KALIR</v>
      </c>
    </row>
    <row r="10" spans="1:7" ht="15">
      <c r="A10" s="25" t="s">
        <v>105</v>
      </c>
      <c r="B10" s="3">
        <v>60</v>
      </c>
      <c r="C10" s="3">
        <v>80</v>
      </c>
      <c r="D10" s="3">
        <f t="shared" si="0"/>
        <v>70</v>
      </c>
      <c r="E10" s="3">
        <v>50</v>
      </c>
      <c r="F10" s="26">
        <f t="shared" si="1"/>
        <v>60</v>
      </c>
      <c r="G10" s="3" t="str">
        <f t="shared" si="2"/>
        <v>GEÇER</v>
      </c>
    </row>
    <row r="11" spans="1:7" ht="15">
      <c r="A11" s="25" t="s">
        <v>106</v>
      </c>
      <c r="B11" s="3">
        <v>80</v>
      </c>
      <c r="C11" s="3">
        <v>90</v>
      </c>
      <c r="D11" s="3">
        <f t="shared" si="0"/>
        <v>85</v>
      </c>
      <c r="E11" s="3">
        <v>95</v>
      </c>
      <c r="F11" s="26">
        <f t="shared" si="1"/>
        <v>90</v>
      </c>
      <c r="G11" s="3" t="str">
        <f t="shared" si="2"/>
        <v>GEÇER</v>
      </c>
    </row>
    <row r="12" spans="1:7" ht="15">
      <c r="A12" s="25" t="s">
        <v>107</v>
      </c>
      <c r="B12" s="3">
        <v>40</v>
      </c>
      <c r="C12" s="3">
        <v>70</v>
      </c>
      <c r="D12" s="3">
        <f t="shared" si="0"/>
        <v>55</v>
      </c>
      <c r="E12" s="3">
        <v>75</v>
      </c>
      <c r="F12" s="26">
        <f t="shared" si="1"/>
        <v>65</v>
      </c>
      <c r="G12" s="3" t="str">
        <f t="shared" si="2"/>
        <v>GEÇER</v>
      </c>
    </row>
    <row r="13" spans="1:7" ht="15">
      <c r="A13" s="25" t="s">
        <v>108</v>
      </c>
      <c r="B13" s="3">
        <v>45</v>
      </c>
      <c r="C13" s="3">
        <v>50</v>
      </c>
      <c r="D13" s="3">
        <f t="shared" si="0"/>
        <v>47.5</v>
      </c>
      <c r="E13" s="3">
        <v>75</v>
      </c>
      <c r="F13" s="26">
        <f t="shared" si="1"/>
        <v>61.25</v>
      </c>
      <c r="G13" s="3" t="str">
        <f t="shared" si="2"/>
        <v>GEÇER</v>
      </c>
    </row>
    <row r="14" spans="1:7" ht="15">
      <c r="A14" s="25" t="s">
        <v>109</v>
      </c>
      <c r="B14" s="3">
        <v>70</v>
      </c>
      <c r="C14" s="3">
        <v>20</v>
      </c>
      <c r="D14" s="3">
        <f t="shared" si="0"/>
        <v>45</v>
      </c>
      <c r="E14" s="3">
        <v>45</v>
      </c>
      <c r="F14" s="26">
        <f t="shared" si="1"/>
        <v>45</v>
      </c>
      <c r="G14" s="3" t="str">
        <f t="shared" si="2"/>
        <v>KALIR</v>
      </c>
    </row>
    <row r="15" spans="1:7" ht="15">
      <c r="A15" s="25" t="s">
        <v>110</v>
      </c>
      <c r="B15" s="3">
        <v>80</v>
      </c>
      <c r="C15" s="3">
        <v>60</v>
      </c>
      <c r="D15" s="3">
        <f t="shared" si="0"/>
        <v>70</v>
      </c>
      <c r="E15" s="3">
        <v>50</v>
      </c>
      <c r="F15" s="26">
        <f t="shared" si="1"/>
        <v>60</v>
      </c>
      <c r="G15" s="3" t="str">
        <f t="shared" si="2"/>
        <v>GEÇER</v>
      </c>
    </row>
    <row r="16" spans="1:7" ht="15">
      <c r="A16" s="25" t="s">
        <v>111</v>
      </c>
      <c r="B16" s="3">
        <v>65</v>
      </c>
      <c r="C16" s="3">
        <v>75</v>
      </c>
      <c r="D16" s="3">
        <f t="shared" si="0"/>
        <v>70</v>
      </c>
      <c r="E16" s="3">
        <v>90</v>
      </c>
      <c r="F16" s="26">
        <f t="shared" si="1"/>
        <v>80</v>
      </c>
      <c r="G16" s="3" t="str">
        <f t="shared" si="2"/>
        <v>GEÇER</v>
      </c>
    </row>
    <row r="17" spans="1:7" ht="15">
      <c r="A17" s="25" t="s">
        <v>112</v>
      </c>
      <c r="B17" s="3">
        <v>55</v>
      </c>
      <c r="C17" s="3">
        <v>85</v>
      </c>
      <c r="D17" s="3">
        <f t="shared" si="0"/>
        <v>70</v>
      </c>
      <c r="E17" s="3">
        <v>75</v>
      </c>
      <c r="F17" s="26">
        <f t="shared" si="1"/>
        <v>72.5</v>
      </c>
      <c r="G17" s="3" t="str">
        <f t="shared" si="2"/>
        <v>GEÇER</v>
      </c>
    </row>
    <row r="18" spans="1:7" ht="15">
      <c r="A18" s="25" t="s">
        <v>113</v>
      </c>
      <c r="B18" s="3">
        <v>90</v>
      </c>
      <c r="C18" s="3">
        <v>30</v>
      </c>
      <c r="D18" s="3">
        <f t="shared" si="0"/>
        <v>60</v>
      </c>
      <c r="E18" s="3">
        <v>35</v>
      </c>
      <c r="F18" s="26">
        <f t="shared" si="1"/>
        <v>47.5</v>
      </c>
      <c r="G18" s="3" t="str">
        <f t="shared" si="2"/>
        <v>KALIR</v>
      </c>
    </row>
    <row r="19" spans="1:7" ht="15">
      <c r="A19" s="25" t="s">
        <v>114</v>
      </c>
      <c r="B19" s="3">
        <v>75</v>
      </c>
      <c r="C19" s="3">
        <v>50</v>
      </c>
      <c r="D19" s="3">
        <f t="shared" si="0"/>
        <v>62.5</v>
      </c>
      <c r="E19" s="3">
        <v>80</v>
      </c>
      <c r="F19" s="26">
        <f t="shared" si="1"/>
        <v>71.25</v>
      </c>
      <c r="G19" s="3" t="str">
        <f t="shared" si="2"/>
        <v>GEÇER</v>
      </c>
    </row>
    <row r="20" spans="1:7" ht="15">
      <c r="A20" s="25" t="s">
        <v>115</v>
      </c>
      <c r="B20" s="3">
        <v>50</v>
      </c>
      <c r="C20" s="3">
        <v>45</v>
      </c>
      <c r="D20" s="3">
        <f t="shared" si="0"/>
        <v>47.5</v>
      </c>
      <c r="E20" s="3">
        <v>50</v>
      </c>
      <c r="F20" s="26">
        <f t="shared" si="1"/>
        <v>48.75</v>
      </c>
      <c r="G20" s="3" t="str">
        <f t="shared" si="2"/>
        <v>KALIR</v>
      </c>
    </row>
    <row r="21" ht="15">
      <c r="B21" s="24"/>
    </row>
    <row r="22" ht="15">
      <c r="B22" s="24"/>
    </row>
    <row r="23" spans="1:11" ht="15">
      <c r="A23" s="87" t="s">
        <v>185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1:11" ht="15">
      <c r="A24" s="86" t="s">
        <v>174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ht="15">
      <c r="A25" s="86" t="s">
        <v>175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1:11" ht="15">
      <c r="A26" s="86" t="s">
        <v>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</sheetData>
  <sheetProtection/>
  <mergeCells count="4">
    <mergeCell ref="A24:K24"/>
    <mergeCell ref="A25:K25"/>
    <mergeCell ref="A26:K26"/>
    <mergeCell ref="A23:K2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20.00390625" style="0" customWidth="1"/>
    <col min="2" max="2" width="7.57421875" style="0" bestFit="1" customWidth="1"/>
    <col min="3" max="3" width="14.8515625" style="0" bestFit="1" customWidth="1"/>
    <col min="4" max="4" width="18.140625" style="0" bestFit="1" customWidth="1"/>
  </cols>
  <sheetData>
    <row r="1" spans="1:4" ht="15">
      <c r="A1" s="1" t="s">
        <v>6</v>
      </c>
      <c r="B1" s="1" t="s">
        <v>7</v>
      </c>
      <c r="C1" s="1" t="s">
        <v>8</v>
      </c>
      <c r="D1" s="1" t="s">
        <v>9</v>
      </c>
    </row>
    <row r="2" spans="1:4" ht="15">
      <c r="A2" s="2" t="s">
        <v>10</v>
      </c>
      <c r="B2" s="7">
        <v>20</v>
      </c>
      <c r="C2" s="7">
        <v>250</v>
      </c>
      <c r="D2" s="7"/>
    </row>
    <row r="3" spans="1:4" ht="15">
      <c r="A3" s="2" t="s">
        <v>11</v>
      </c>
      <c r="B3" s="7">
        <v>4</v>
      </c>
      <c r="C3" s="7">
        <v>350</v>
      </c>
      <c r="D3" s="7"/>
    </row>
    <row r="4" spans="1:4" ht="15">
      <c r="A4" s="2" t="s">
        <v>12</v>
      </c>
      <c r="B4" s="7">
        <v>10</v>
      </c>
      <c r="C4" s="7">
        <v>99</v>
      </c>
      <c r="D4" s="7"/>
    </row>
    <row r="5" spans="1:4" ht="15">
      <c r="A5" s="2" t="s">
        <v>13</v>
      </c>
      <c r="B5" s="7">
        <v>5</v>
      </c>
      <c r="C5" s="7">
        <v>75</v>
      </c>
      <c r="D5" s="7"/>
    </row>
    <row r="6" spans="1:4" ht="15">
      <c r="A6" s="2" t="s">
        <v>14</v>
      </c>
      <c r="B6" s="7">
        <v>5</v>
      </c>
      <c r="C6" s="7">
        <v>5</v>
      </c>
      <c r="D6" s="7"/>
    </row>
    <row r="7" spans="1:4" ht="15">
      <c r="A7" s="2" t="s">
        <v>15</v>
      </c>
      <c r="B7" s="7">
        <v>15</v>
      </c>
      <c r="C7" s="7">
        <v>80</v>
      </c>
      <c r="D7" s="7"/>
    </row>
    <row r="8" spans="1:4" ht="15">
      <c r="A8" s="2" t="s">
        <v>16</v>
      </c>
      <c r="B8" s="7">
        <v>5</v>
      </c>
      <c r="C8" s="7">
        <v>29</v>
      </c>
      <c r="D8" s="7"/>
    </row>
    <row r="9" spans="1:4" ht="15">
      <c r="A9" s="2" t="s">
        <v>17</v>
      </c>
      <c r="B9" s="7">
        <v>2</v>
      </c>
      <c r="C9" s="7">
        <v>350</v>
      </c>
      <c r="D9" s="7"/>
    </row>
    <row r="10" spans="1:4" ht="15">
      <c r="A10" s="2" t="s">
        <v>18</v>
      </c>
      <c r="B10" s="7">
        <v>18</v>
      </c>
      <c r="C10" s="7">
        <v>3</v>
      </c>
      <c r="D10" s="7"/>
    </row>
    <row r="11" spans="1:4" ht="15">
      <c r="A11" s="2" t="s">
        <v>19</v>
      </c>
      <c r="B11" s="7">
        <v>12</v>
      </c>
      <c r="C11" s="7">
        <v>40</v>
      </c>
      <c r="D11" s="7"/>
    </row>
    <row r="12" spans="1:4" ht="15">
      <c r="A12" s="2" t="s">
        <v>20</v>
      </c>
      <c r="B12" s="7">
        <v>4</v>
      </c>
      <c r="C12" s="7">
        <v>80</v>
      </c>
      <c r="D12" s="7"/>
    </row>
    <row r="13" spans="1:4" ht="15">
      <c r="A13" s="95" t="s">
        <v>24</v>
      </c>
      <c r="B13" s="96"/>
      <c r="C13" s="97"/>
      <c r="D13" s="8"/>
    </row>
    <row r="16" spans="1:12" ht="15">
      <c r="A16" s="92" t="s">
        <v>185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4"/>
    </row>
    <row r="17" spans="1:12" ht="15">
      <c r="A17" s="89" t="s">
        <v>21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1"/>
    </row>
    <row r="18" spans="1:12" ht="15">
      <c r="A18" s="89" t="s">
        <v>22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1"/>
    </row>
    <row r="19" spans="1:12" ht="15">
      <c r="A19" s="32" t="s">
        <v>84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4"/>
    </row>
    <row r="20" spans="1:12" ht="15">
      <c r="A20" s="32" t="s">
        <v>23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</sheetData>
  <sheetProtection/>
  <mergeCells count="4">
    <mergeCell ref="A18:L18"/>
    <mergeCell ref="A17:L17"/>
    <mergeCell ref="A16:L16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A20" sqref="A20:L20"/>
    </sheetView>
  </sheetViews>
  <sheetFormatPr defaultColWidth="9.140625" defaultRowHeight="12.75"/>
  <cols>
    <col min="1" max="1" width="14.28125" style="10" bestFit="1" customWidth="1"/>
    <col min="2" max="2" width="17.57421875" style="10" bestFit="1" customWidth="1"/>
    <col min="3" max="3" width="20.28125" style="10" customWidth="1"/>
    <col min="4" max="4" width="22.8515625" style="9" customWidth="1"/>
    <col min="5" max="16384" width="9.140625" style="9" customWidth="1"/>
  </cols>
  <sheetData>
    <row r="2" spans="1:2" ht="15">
      <c r="A2" s="38" t="s">
        <v>28</v>
      </c>
      <c r="B2" s="39">
        <v>20</v>
      </c>
    </row>
    <row r="3" spans="1:3" s="35" customFormat="1" ht="15">
      <c r="A3" s="10"/>
      <c r="B3" s="10"/>
      <c r="C3" s="10"/>
    </row>
    <row r="4" spans="1:4" ht="15">
      <c r="A4" s="16" t="s">
        <v>29</v>
      </c>
      <c r="B4" s="16" t="s">
        <v>25</v>
      </c>
      <c r="C4" s="16" t="s">
        <v>26</v>
      </c>
      <c r="D4" s="16" t="s">
        <v>27</v>
      </c>
    </row>
    <row r="5" spans="1:4" ht="15">
      <c r="A5" s="22" t="s">
        <v>30</v>
      </c>
      <c r="B5" s="37">
        <v>40000000</v>
      </c>
      <c r="C5" s="37"/>
      <c r="D5" s="37"/>
    </row>
    <row r="6" spans="1:4" ht="15">
      <c r="A6" s="22" t="s">
        <v>31</v>
      </c>
      <c r="B6" s="37">
        <v>5000000</v>
      </c>
      <c r="C6" s="37"/>
      <c r="D6" s="37"/>
    </row>
    <row r="7" spans="1:4" ht="15">
      <c r="A7" s="22" t="s">
        <v>32</v>
      </c>
      <c r="B7" s="37">
        <v>15000000</v>
      </c>
      <c r="C7" s="37"/>
      <c r="D7" s="37"/>
    </row>
    <row r="8" spans="1:4" ht="15">
      <c r="A8" s="22" t="s">
        <v>33</v>
      </c>
      <c r="B8" s="37">
        <v>25000000</v>
      </c>
      <c r="C8" s="37"/>
      <c r="D8" s="37"/>
    </row>
    <row r="9" spans="1:4" ht="15">
      <c r="A9" s="22" t="s">
        <v>34</v>
      </c>
      <c r="B9" s="37">
        <v>35000000</v>
      </c>
      <c r="C9" s="37"/>
      <c r="D9" s="37"/>
    </row>
    <row r="10" spans="1:4" ht="15">
      <c r="A10" s="22" t="s">
        <v>35</v>
      </c>
      <c r="B10" s="37">
        <v>500000</v>
      </c>
      <c r="C10" s="37"/>
      <c r="D10" s="37"/>
    </row>
    <row r="11" spans="1:4" ht="15">
      <c r="A11" s="22" t="s">
        <v>36</v>
      </c>
      <c r="B11" s="37">
        <v>3000000</v>
      </c>
      <c r="C11" s="37"/>
      <c r="D11" s="37"/>
    </row>
    <row r="12" spans="1:4" ht="15">
      <c r="A12" s="22" t="s">
        <v>37</v>
      </c>
      <c r="B12" s="37">
        <v>250000</v>
      </c>
      <c r="C12" s="37"/>
      <c r="D12" s="37"/>
    </row>
    <row r="13" spans="1:4" ht="15">
      <c r="A13" s="22" t="s">
        <v>38</v>
      </c>
      <c r="B13" s="37">
        <v>1500000</v>
      </c>
      <c r="C13" s="37"/>
      <c r="D13" s="37"/>
    </row>
    <row r="14" spans="1:4" ht="15">
      <c r="A14" s="22" t="s">
        <v>39</v>
      </c>
      <c r="B14" s="37">
        <v>6000000</v>
      </c>
      <c r="C14" s="37"/>
      <c r="D14" s="37"/>
    </row>
    <row r="15" spans="1:4" ht="15">
      <c r="A15" s="22" t="s">
        <v>40</v>
      </c>
      <c r="B15" s="37">
        <v>4500000</v>
      </c>
      <c r="C15" s="37"/>
      <c r="D15" s="37"/>
    </row>
    <row r="16" spans="1:4" ht="15">
      <c r="A16" s="22" t="s">
        <v>41</v>
      </c>
      <c r="B16" s="37">
        <v>17500000</v>
      </c>
      <c r="C16" s="37"/>
      <c r="D16" s="37"/>
    </row>
    <row r="19" spans="1:12" ht="15">
      <c r="A19" s="87" t="s">
        <v>185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2" ht="15">
      <c r="A20" s="86" t="s">
        <v>42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ht="15">
      <c r="A21" s="86" t="s">
        <v>44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15">
      <c r="A22" s="86" t="s">
        <v>43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ht="15">
      <c r="A23" s="36"/>
    </row>
  </sheetData>
  <sheetProtection/>
  <mergeCells count="4">
    <mergeCell ref="A20:L20"/>
    <mergeCell ref="A21:L21"/>
    <mergeCell ref="A22:L22"/>
    <mergeCell ref="A19:L1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2.7109375" style="9" customWidth="1"/>
    <col min="2" max="2" width="13.8515625" style="10" bestFit="1" customWidth="1"/>
    <col min="3" max="3" width="8.00390625" style="10" bestFit="1" customWidth="1"/>
    <col min="4" max="4" width="14.8515625" style="10" bestFit="1" customWidth="1"/>
    <col min="5" max="5" width="13.140625" style="10" customWidth="1"/>
    <col min="6" max="16384" width="9.140625" style="9" customWidth="1"/>
  </cols>
  <sheetData>
    <row r="1" spans="1:5" ht="15">
      <c r="A1" s="20" t="s">
        <v>45</v>
      </c>
      <c r="B1" s="20" t="s">
        <v>186</v>
      </c>
      <c r="C1" s="20" t="s">
        <v>46</v>
      </c>
      <c r="D1" s="20" t="s">
        <v>62</v>
      </c>
      <c r="E1" s="20" t="s">
        <v>0</v>
      </c>
    </row>
    <row r="2" spans="1:5" ht="15">
      <c r="A2" s="25" t="s">
        <v>47</v>
      </c>
      <c r="B2" s="3">
        <v>20</v>
      </c>
      <c r="C2" s="3">
        <v>75</v>
      </c>
      <c r="D2" s="40"/>
      <c r="E2" s="40"/>
    </row>
    <row r="3" spans="1:5" ht="15">
      <c r="A3" s="25" t="s">
        <v>48</v>
      </c>
      <c r="B3" s="3">
        <v>30</v>
      </c>
      <c r="C3" s="3">
        <v>25</v>
      </c>
      <c r="D3" s="40"/>
      <c r="E3" s="40"/>
    </row>
    <row r="4" spans="1:5" ht="15">
      <c r="A4" s="25" t="s">
        <v>49</v>
      </c>
      <c r="B4" s="3">
        <v>40</v>
      </c>
      <c r="C4" s="3">
        <v>60</v>
      </c>
      <c r="D4" s="40"/>
      <c r="E4" s="40"/>
    </row>
    <row r="5" spans="1:5" ht="15">
      <c r="A5" s="25" t="s">
        <v>50</v>
      </c>
      <c r="B5" s="3">
        <v>50</v>
      </c>
      <c r="C5" s="3">
        <v>35</v>
      </c>
      <c r="D5" s="40"/>
      <c r="E5" s="40"/>
    </row>
    <row r="6" spans="1:5" ht="15">
      <c r="A6" s="25" t="s">
        <v>51</v>
      </c>
      <c r="B6" s="3">
        <v>60</v>
      </c>
      <c r="C6" s="3">
        <v>70</v>
      </c>
      <c r="D6" s="40"/>
      <c r="E6" s="40"/>
    </row>
    <row r="7" spans="1:5" ht="15">
      <c r="A7" s="25" t="s">
        <v>52</v>
      </c>
      <c r="B7" s="3">
        <v>25</v>
      </c>
      <c r="C7" s="3">
        <v>10</v>
      </c>
      <c r="D7" s="40"/>
      <c r="E7" s="40"/>
    </row>
    <row r="8" spans="1:5" ht="15">
      <c r="A8" s="25" t="s">
        <v>53</v>
      </c>
      <c r="B8" s="3">
        <v>80</v>
      </c>
      <c r="C8" s="3">
        <v>52</v>
      </c>
      <c r="D8" s="40"/>
      <c r="E8" s="40"/>
    </row>
    <row r="9" spans="1:5" ht="15">
      <c r="A9" s="25" t="s">
        <v>54</v>
      </c>
      <c r="B9" s="3">
        <v>72</v>
      </c>
      <c r="C9" s="3">
        <v>50</v>
      </c>
      <c r="D9" s="40"/>
      <c r="E9" s="40"/>
    </row>
    <row r="10" spans="1:5" ht="15">
      <c r="A10" s="25" t="s">
        <v>55</v>
      </c>
      <c r="B10" s="3">
        <v>98</v>
      </c>
      <c r="C10" s="3">
        <v>55</v>
      </c>
      <c r="D10" s="40"/>
      <c r="E10" s="40"/>
    </row>
    <row r="11" spans="1:5" ht="15">
      <c r="A11" s="25" t="s">
        <v>56</v>
      </c>
      <c r="B11" s="3">
        <v>12</v>
      </c>
      <c r="C11" s="3">
        <v>38</v>
      </c>
      <c r="D11" s="40"/>
      <c r="E11" s="40"/>
    </row>
    <row r="12" spans="1:5" ht="15">
      <c r="A12" s="25" t="s">
        <v>57</v>
      </c>
      <c r="B12" s="3">
        <v>32</v>
      </c>
      <c r="C12" s="3">
        <v>100</v>
      </c>
      <c r="D12" s="40"/>
      <c r="E12" s="40"/>
    </row>
    <row r="13" spans="1:5" ht="15">
      <c r="A13" s="25" t="s">
        <v>58</v>
      </c>
      <c r="B13" s="3">
        <v>40</v>
      </c>
      <c r="C13" s="3">
        <v>56</v>
      </c>
      <c r="D13" s="40"/>
      <c r="E13" s="40"/>
    </row>
    <row r="14" spans="1:5" ht="15">
      <c r="A14" s="25" t="s">
        <v>59</v>
      </c>
      <c r="B14" s="3">
        <v>50</v>
      </c>
      <c r="C14" s="3">
        <v>78</v>
      </c>
      <c r="D14" s="40"/>
      <c r="E14" s="40"/>
    </row>
    <row r="15" spans="1:5" ht="15">
      <c r="A15" s="25" t="s">
        <v>60</v>
      </c>
      <c r="B15" s="3">
        <v>60</v>
      </c>
      <c r="C15" s="3">
        <v>90</v>
      </c>
      <c r="D15" s="40"/>
      <c r="E15" s="40"/>
    </row>
    <row r="16" spans="1:5" ht="15">
      <c r="A16" s="25" t="s">
        <v>61</v>
      </c>
      <c r="B16" s="3">
        <v>88</v>
      </c>
      <c r="C16" s="3">
        <v>80</v>
      </c>
      <c r="D16" s="40"/>
      <c r="E16" s="40"/>
    </row>
    <row r="17" spans="1:5" ht="15">
      <c r="A17" s="41" t="s">
        <v>82</v>
      </c>
      <c r="B17" s="42">
        <f>AVERAGE(B2:B16)</f>
        <v>50.46666666666667</v>
      </c>
      <c r="C17" s="3"/>
      <c r="D17" s="3"/>
      <c r="E17" s="3"/>
    </row>
    <row r="19" spans="1:10" ht="15">
      <c r="A19" s="87" t="s">
        <v>185</v>
      </c>
      <c r="B19" s="87"/>
      <c r="C19" s="87"/>
      <c r="D19" s="87"/>
      <c r="E19" s="87"/>
      <c r="F19" s="87"/>
      <c r="G19" s="87"/>
      <c r="H19" s="87"/>
      <c r="I19" s="87"/>
      <c r="J19" s="87"/>
    </row>
    <row r="20" spans="1:10" ht="15">
      <c r="A20" s="86" t="s">
        <v>188</v>
      </c>
      <c r="B20" s="86"/>
      <c r="C20" s="86"/>
      <c r="D20" s="86"/>
      <c r="E20" s="86"/>
      <c r="F20" s="86"/>
      <c r="G20" s="86"/>
      <c r="H20" s="86"/>
      <c r="I20" s="86"/>
      <c r="J20" s="86"/>
    </row>
    <row r="21" spans="1:10" ht="15">
      <c r="A21" s="86" t="s">
        <v>187</v>
      </c>
      <c r="B21" s="86"/>
      <c r="C21" s="86"/>
      <c r="D21" s="86"/>
      <c r="E21" s="86"/>
      <c r="F21" s="86"/>
      <c r="G21" s="86"/>
      <c r="H21" s="86"/>
      <c r="I21" s="86"/>
      <c r="J21" s="86"/>
    </row>
    <row r="22" spans="1:10" ht="15">
      <c r="A22" s="98" t="s">
        <v>203</v>
      </c>
      <c r="B22" s="98"/>
      <c r="C22" s="98"/>
      <c r="D22" s="98"/>
      <c r="E22" s="98"/>
      <c r="F22" s="98"/>
      <c r="G22" s="98"/>
      <c r="H22" s="98"/>
      <c r="I22" s="98"/>
      <c r="J22" s="98"/>
    </row>
  </sheetData>
  <sheetProtection/>
  <mergeCells count="4">
    <mergeCell ref="A19:J19"/>
    <mergeCell ref="A20:J20"/>
    <mergeCell ref="A21:J21"/>
    <mergeCell ref="A22:J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balikesir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 sakin</dc:creator>
  <cp:keywords/>
  <dc:description/>
  <cp:lastModifiedBy>Eralp Sener</cp:lastModifiedBy>
  <cp:lastPrinted>2001-03-22T01:14:02Z</cp:lastPrinted>
  <dcterms:created xsi:type="dcterms:W3CDTF">2001-03-21T21:05:37Z</dcterms:created>
  <dcterms:modified xsi:type="dcterms:W3CDTF">2018-11-09T10:43:54Z</dcterms:modified>
  <cp:category/>
  <cp:version/>
  <cp:contentType/>
  <cp:contentStatus/>
</cp:coreProperties>
</file>